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83" activeTab="1"/>
  </bookViews>
  <sheets>
    <sheet name="Многолет. тр." sheetId="1" r:id="rId1"/>
    <sheet name="Яровые к-ры" sheetId="2" r:id="rId2"/>
  </sheets>
  <definedNames>
    <definedName name="_xlnm.Print_Area" localSheetId="1">'Яровые к-ры'!$A$1:$W$37</definedName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<sst xmlns="http://schemas.openxmlformats.org/spreadsheetml/2006/main" count="103" uniqueCount="54">
  <si>
    <t xml:space="preserve">   Количество и качество семян многолетних трав по состоянию на 1 января 2013 года</t>
  </si>
  <si>
    <t>Наименование районов</t>
  </si>
  <si>
    <t>План засыпки, тонн</t>
  </si>
  <si>
    <t>Наличие семян, тонн</t>
  </si>
  <si>
    <t>% к плану засып.</t>
  </si>
  <si>
    <t>Поступ. семян на проверку, тонн</t>
  </si>
  <si>
    <t>Проверено, тонн.</t>
  </si>
  <si>
    <t>% к пост.</t>
  </si>
  <si>
    <t>Кондиционных, тонн</t>
  </si>
  <si>
    <t>% к пров.</t>
  </si>
  <si>
    <t>Неконди- ционных, тонн</t>
  </si>
  <si>
    <t>По засоренности, тонн</t>
  </si>
  <si>
    <t xml:space="preserve">       по всхож.</t>
  </si>
  <si>
    <t>в том числе</t>
  </si>
  <si>
    <t>по  влаж.</t>
  </si>
  <si>
    <t>по заселен. вредит.,   тонн</t>
  </si>
  <si>
    <t>тонн</t>
  </si>
  <si>
    <t>н.н.до 10 %, тонн</t>
  </si>
  <si>
    <t>н.н. 10-20 %, тонн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</si>
  <si>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</si>
  <si>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</si>
  <si>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</si>
  <si>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</si>
  <si>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</si>
  <si>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</si>
  <si>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</si>
  <si>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</si>
  <si>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</si>
  <si>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</si>
  <si>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</si>
  <si>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</si>
  <si>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</si>
  <si>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</si>
  <si>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</si>
  <si>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</si>
  <si>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</si>
  <si>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</si>
  <si>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</si>
  <si>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</si>
  <si>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</si>
  <si>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</si>
  <si>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</si>
  <si>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01.01. 2012 г.</t>
  </si>
  <si>
    <t xml:space="preserve">   Количество и качество семян яровых зерновых и зернобобовых культур по состоянию на 1 января   2013 года</t>
  </si>
  <si>
    <t>% к плану засыпки</t>
  </si>
  <si>
    <t>Наличие ОС, ЭС, 1-4 репр.</t>
  </si>
  <si>
    <t>% к проверке</t>
  </si>
  <si>
    <t>Количество  звеньев</t>
  </si>
  <si>
    <t xml:space="preserve"> </t>
  </si>
  <si>
    <t>Было на 01.01.2012 г..</t>
  </si>
  <si>
    <t>Заместитель руководителя филиала ФГБУ "Россельхозцентр" по Чувашской Республике</t>
  </si>
  <si>
    <t>А.М. Титова</t>
  </si>
  <si>
    <t xml:space="preserve">Г.В. Шашкарова, </t>
  </si>
  <si>
    <t>(8352) 51-41-68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</si>
</sst>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%"/>
    <numFmt numFmtId="167" formatCode="0.0"/>
    <numFmt numFmtId="168" formatCode="0.00"/>
  </numFmts>
  <fonts count="9">
    <font>
      <sz val="10"/>
      <name val="Arial"/>
      <family val="2"/>
    </font>
    <font>
      <b/>
      <i/>
      <sz val="14"/>
      <name val="Arial Cyr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i/>
      <sz val="13"/>
      <name val="Arial Cyr"/>
      <family val="2"/>
    </font>
    <font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left" wrapText="1"/>
    </xf>
    <xf numFmtId="164" fontId="2" fillId="0" borderId="2" xfId="0" applyFont="1" applyFill="1" applyBorder="1" applyAlignment="1">
      <alignment horizontal="center" wrapText="1"/>
    </xf>
    <xf numFmtId="164" fontId="2" fillId="0" borderId="3" xfId="0" applyFont="1" applyFill="1" applyBorder="1" applyAlignment="1">
      <alignment horizontal="center"/>
    </xf>
    <xf numFmtId="164" fontId="2" fillId="0" borderId="4" xfId="0" applyFont="1" applyFill="1" applyBorder="1" applyAlignment="1">
      <alignment/>
    </xf>
    <xf numFmtId="164" fontId="2" fillId="0" borderId="2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3" fillId="2" borderId="2" xfId="0" applyFont="1" applyFill="1" applyBorder="1" applyAlignment="1">
      <alignment horizontal="center" wrapText="1"/>
    </xf>
    <xf numFmtId="164" fontId="2" fillId="0" borderId="5" xfId="0" applyFont="1" applyFill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2" fillId="0" borderId="5" xfId="0" applyFont="1" applyFill="1" applyBorder="1" applyAlignment="1">
      <alignment horizontal="center" wrapText="1"/>
    </xf>
    <xf numFmtId="164" fontId="2" fillId="2" borderId="5" xfId="0" applyFont="1" applyFill="1" applyBorder="1" applyAlignment="1">
      <alignment horizontal="center"/>
    </xf>
    <xf numFmtId="164" fontId="2" fillId="2" borderId="7" xfId="0" applyFont="1" applyFill="1" applyBorder="1" applyAlignment="1">
      <alignment horizontal="center"/>
    </xf>
    <xf numFmtId="164" fontId="2" fillId="0" borderId="8" xfId="0" applyFont="1" applyFill="1" applyBorder="1" applyAlignment="1">
      <alignment horizontal="center"/>
    </xf>
    <xf numFmtId="164" fontId="2" fillId="2" borderId="8" xfId="0" applyFont="1" applyFill="1" applyBorder="1" applyAlignment="1">
      <alignment horizontal="center"/>
    </xf>
    <xf numFmtId="164" fontId="4" fillId="2" borderId="9" xfId="0" applyFont="1" applyFill="1" applyBorder="1" applyAlignment="1">
      <alignment/>
    </xf>
    <xf numFmtId="164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 horizontal="center"/>
    </xf>
    <xf numFmtId="164" fontId="5" fillId="0" borderId="8" xfId="0" applyFont="1" applyFill="1" applyBorder="1" applyAlignment="1">
      <alignment horizontal="center"/>
    </xf>
    <xf numFmtId="165" fontId="5" fillId="0" borderId="8" xfId="19" applyNumberFormat="1" applyFont="1" applyFill="1" applyBorder="1" applyAlignment="1" applyProtection="1">
      <alignment horizontal="center"/>
      <protection/>
    </xf>
    <xf numFmtId="164" fontId="5" fillId="0" borderId="8" xfId="0" applyFont="1" applyFill="1" applyBorder="1" applyAlignment="1">
      <alignment horizontal="center" wrapText="1"/>
    </xf>
    <xf numFmtId="164" fontId="4" fillId="2" borderId="11" xfId="0" applyFont="1" applyFill="1" applyBorder="1" applyAlignment="1">
      <alignment/>
    </xf>
    <xf numFmtId="164" fontId="5" fillId="0" borderId="5" xfId="0" applyFont="1" applyFill="1" applyBorder="1" applyAlignment="1">
      <alignment horizontal="center"/>
    </xf>
    <xf numFmtId="167" fontId="5" fillId="0" borderId="10" xfId="0" applyNumberFormat="1" applyFont="1" applyFill="1" applyBorder="1" applyAlignment="1">
      <alignment horizontal="center"/>
    </xf>
    <xf numFmtId="164" fontId="5" fillId="0" borderId="8" xfId="19" applyNumberFormat="1" applyFont="1" applyFill="1" applyBorder="1" applyAlignment="1" applyProtection="1">
      <alignment horizontal="center"/>
      <protection/>
    </xf>
    <xf numFmtId="165" fontId="5" fillId="0" borderId="5" xfId="0" applyNumberFormat="1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164" fontId="6" fillId="0" borderId="13" xfId="0" applyFont="1" applyFill="1" applyBorder="1" applyAlignment="1">
      <alignment/>
    </xf>
    <xf numFmtId="164" fontId="2" fillId="0" borderId="14" xfId="0" applyFont="1" applyFill="1" applyBorder="1" applyAlignment="1">
      <alignment horizontal="center"/>
    </xf>
    <xf numFmtId="167" fontId="2" fillId="0" borderId="10" xfId="0" applyNumberFormat="1" applyFont="1" applyFill="1" applyBorder="1" applyAlignment="1">
      <alignment horizontal="center"/>
    </xf>
    <xf numFmtId="164" fontId="2" fillId="0" borderId="15" xfId="0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165" fontId="2" fillId="0" borderId="8" xfId="19" applyNumberFormat="1" applyFont="1" applyFill="1" applyBorder="1" applyAlignment="1" applyProtection="1">
      <alignment horizontal="center"/>
      <protection/>
    </xf>
    <xf numFmtId="164" fontId="2" fillId="0" borderId="7" xfId="0" applyFont="1" applyFill="1" applyBorder="1" applyAlignment="1">
      <alignment horizontal="center"/>
    </xf>
    <xf numFmtId="165" fontId="2" fillId="0" borderId="7" xfId="19" applyNumberFormat="1" applyFont="1" applyFill="1" applyBorder="1" applyAlignment="1" applyProtection="1">
      <alignment horizontal="center"/>
      <protection/>
    </xf>
    <xf numFmtId="165" fontId="2" fillId="0" borderId="7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/>
    </xf>
    <xf numFmtId="164" fontId="6" fillId="0" borderId="16" xfId="0" applyFont="1" applyFill="1" applyBorder="1" applyAlignment="1">
      <alignment/>
    </xf>
    <xf numFmtId="164" fontId="2" fillId="0" borderId="17" xfId="0" applyFont="1" applyFill="1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2" fillId="0" borderId="17" xfId="19" applyNumberFormat="1" applyFont="1" applyFill="1" applyBorder="1" applyAlignment="1" applyProtection="1">
      <alignment horizontal="center"/>
      <protection/>
    </xf>
    <xf numFmtId="167" fontId="2" fillId="0" borderId="17" xfId="19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/>
    </xf>
    <xf numFmtId="164" fontId="7" fillId="2" borderId="0" xfId="0" applyFont="1" applyFill="1" applyAlignment="1">
      <alignment horizontal="center"/>
    </xf>
    <xf numFmtId="164" fontId="7" fillId="2" borderId="0" xfId="0" applyFont="1" applyFill="1" applyAlignment="1">
      <alignment/>
    </xf>
    <xf numFmtId="164" fontId="7" fillId="0" borderId="0" xfId="0" applyFont="1" applyFill="1" applyAlignment="1">
      <alignment/>
    </xf>
    <xf numFmtId="164" fontId="7" fillId="0" borderId="0" xfId="0" applyFont="1" applyFill="1" applyBorder="1" applyAlignment="1">
      <alignment/>
    </xf>
    <xf numFmtId="164" fontId="8" fillId="0" borderId="0" xfId="0" applyFont="1" applyFill="1" applyAlignment="1">
      <alignment/>
    </xf>
    <xf numFmtId="164" fontId="8" fillId="2" borderId="0" xfId="0" applyFont="1" applyFill="1" applyAlignment="1">
      <alignment/>
    </xf>
    <xf numFmtId="164" fontId="6" fillId="2" borderId="13" xfId="0" applyFont="1" applyFill="1" applyBorder="1" applyAlignment="1">
      <alignment/>
    </xf>
    <xf numFmtId="165" fontId="2" fillId="0" borderId="14" xfId="0" applyNumberFormat="1" applyFont="1" applyFill="1" applyBorder="1" applyAlignment="1">
      <alignment horizontal="center"/>
    </xf>
    <xf numFmtId="164" fontId="6" fillId="2" borderId="16" xfId="0" applyFont="1" applyFill="1" applyBorder="1" applyAlignment="1">
      <alignment/>
    </xf>
    <xf numFmtId="167" fontId="2" fillId="0" borderId="17" xfId="0" applyNumberFormat="1" applyFont="1" applyFill="1" applyBorder="1" applyAlignment="1">
      <alignment horizontal="center"/>
    </xf>
    <xf numFmtId="168" fontId="2" fillId="0" borderId="17" xfId="0" applyNumberFormat="1" applyFont="1" applyFill="1" applyBorder="1" applyAlignment="1">
      <alignment horizontal="center"/>
    </xf>
    <xf numFmtId="164" fontId="0" fillId="2" borderId="0" xfId="0" applyFill="1" applyAlignment="1">
      <alignment/>
    </xf>
    <xf numFmtId="164" fontId="4" fillId="2" borderId="0" xfId="0" applyFont="1" applyFill="1" applyAlignment="1">
      <alignment/>
    </xf>
    <xf numFmtId="164" fontId="4" fillId="0" borderId="0" xfId="0" applyFont="1" applyFill="1" applyAlignment="1">
      <alignment/>
    </xf>
    <xf numFmtId="164" fontId="5" fillId="2" borderId="0" xfId="0" applyFont="1" applyFill="1" applyAlignment="1">
      <alignment/>
    </xf>
    <xf numFmtId="164" fontId="5" fillId="0" borderId="0" xfId="0" applyFont="1" applyAlignment="1">
      <alignment/>
    </xf>
    <xf numFmtId="164" fontId="0" fillId="2" borderId="0" xfId="0" applyFont="1" applyFill="1" applyAlignment="1">
      <alignment/>
    </xf>
    <xf numFmtId="164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Многолет. тр."/>
  <dimension ref="A2:U30"/>
  <sheetViews>
    <sheetView zoomScale="75" zoomScaleNormal="75" zoomScaleSheetLayoutView="75" workbookViewId="0" topLeftCell="A1">
      <selection activeCell="A30" sqref="A30"/>
    </sheetView>
  </sheetViews>
  <sheetFormatPr defaultColWidth="9.140625" defaultRowHeight="12.75"/>
  <cols>
    <col min="1" max="1" width="26.28125" style="0" customWidth="1"/>
    <col min="2" max="3" width="11.140625" style="0" customWidth="1"/>
    <col min="5" max="5" width="11.421875" style="0" customWidth="1"/>
    <col min="15" max="15" width="7.57421875" style="0" customWidth="1"/>
    <col min="16" max="16" width="7.28125" style="0" customWidth="1"/>
    <col min="19" max="20" width="6.8515625" style="0" customWidth="1"/>
  </cols>
  <sheetData>
    <row r="2" spans="1:20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5" spans="1:21" ht="17.25" customHeight="1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4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9</v>
      </c>
      <c r="M5" s="3" t="s">
        <v>11</v>
      </c>
      <c r="N5" s="3" t="s">
        <v>9</v>
      </c>
      <c r="O5" s="4" t="s">
        <v>12</v>
      </c>
      <c r="P5" s="5"/>
      <c r="Q5" s="6" t="s">
        <v>13</v>
      </c>
      <c r="R5" s="6"/>
      <c r="S5" s="7" t="s">
        <v>14</v>
      </c>
      <c r="T5" s="7"/>
      <c r="U5" s="8" t="s">
        <v>15</v>
      </c>
    </row>
    <row r="6" spans="1:21" ht="12.7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9" t="s">
        <v>16</v>
      </c>
      <c r="P6" s="10"/>
      <c r="Q6" s="11" t="s">
        <v>17</v>
      </c>
      <c r="R6" s="11" t="s">
        <v>18</v>
      </c>
      <c r="S6" s="12" t="s">
        <v>16</v>
      </c>
      <c r="T6" s="13"/>
      <c r="U6" s="8"/>
    </row>
    <row r="7" spans="1:21" ht="33.75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9"/>
      <c r="P7" s="14" t="s">
        <v>19</v>
      </c>
      <c r="Q7" s="11"/>
      <c r="R7" s="11"/>
      <c r="S7" s="12"/>
      <c r="T7" s="15" t="s">
        <v>19</v>
      </c>
      <c r="U7" s="8"/>
    </row>
    <row r="8" spans="1:21" ht="12.75">
      <c r="A8" s="16" t="s">
        <v>20</v>
      </c>
      <c r="B8" s="17">
        <v>1</v>
      </c>
      <c r="C8" s="17">
        <v>0</v>
      </c>
      <c r="D8" s="18">
        <f>C8/B8*100</f>
        <v>0</v>
      </c>
      <c r="E8" s="17"/>
      <c r="F8" s="19">
        <f>E8/B8*100</f>
        <v>0</v>
      </c>
      <c r="G8" s="17"/>
      <c r="H8" s="19" t="e">
        <f>G8/E8*100</f>
        <v>#DIV/0!</v>
      </c>
      <c r="I8" s="20"/>
      <c r="J8" s="21" t="e">
        <f>I8/G8*100</f>
        <v>#DIV/0!</v>
      </c>
      <c r="K8" s="20">
        <f>G8-I8</f>
        <v>0</v>
      </c>
      <c r="L8" s="21" t="e">
        <f>K8/G8*100</f>
        <v>#DIV/0!</v>
      </c>
      <c r="M8" s="22"/>
      <c r="N8" s="19" t="e">
        <f>M8/G8*100</f>
        <v>#DIV/0!</v>
      </c>
      <c r="O8" s="20"/>
      <c r="P8" s="19" t="e">
        <f>O8/G8*100</f>
        <v>#DIV/0!</v>
      </c>
      <c r="Q8" s="19"/>
      <c r="R8" s="19"/>
      <c r="S8" s="20"/>
      <c r="T8" s="19">
        <v>0</v>
      </c>
      <c r="U8" s="19"/>
    </row>
    <row r="9" spans="1:21" ht="12.75">
      <c r="A9" s="23" t="s">
        <v>21</v>
      </c>
      <c r="B9" s="17">
        <v>0</v>
      </c>
      <c r="C9" s="17">
        <v>0.1</v>
      </c>
      <c r="D9" s="18" t="e">
        <f>C9/B9*100</f>
        <v>#DIV/0!</v>
      </c>
      <c r="E9" s="20">
        <v>0</v>
      </c>
      <c r="F9" s="19" t="e">
        <f>E9/B9*100</f>
        <v>#DIV/0!</v>
      </c>
      <c r="G9" s="20"/>
      <c r="H9" s="19" t="e">
        <f>G9/E9*100</f>
        <v>#DIV/0!</v>
      </c>
      <c r="I9" s="24"/>
      <c r="J9" s="21" t="e">
        <f>I9/G9*100</f>
        <v>#DIV/0!</v>
      </c>
      <c r="K9" s="20">
        <f>G9-I9</f>
        <v>0</v>
      </c>
      <c r="L9" s="21" t="e">
        <f>K9/G9*100</f>
        <v>#DIV/0!</v>
      </c>
      <c r="M9" s="24"/>
      <c r="N9" s="19" t="e">
        <f>M9/G9*100</f>
        <v>#DIV/0!</v>
      </c>
      <c r="O9" s="24"/>
      <c r="P9" s="19" t="e">
        <f>O9/G9*100</f>
        <v>#DIV/0!</v>
      </c>
      <c r="Q9" s="19"/>
      <c r="R9" s="19"/>
      <c r="S9" s="19"/>
      <c r="T9" s="19" t="e">
        <f>S9/G9*100</f>
        <v>#DIV/0!</v>
      </c>
      <c r="U9" s="19"/>
    </row>
    <row r="10" spans="1:21" ht="12.75">
      <c r="A10" s="23" t="s">
        <v>22</v>
      </c>
      <c r="B10" s="17">
        <v>11</v>
      </c>
      <c r="C10" s="25">
        <v>5.7</v>
      </c>
      <c r="D10" s="18">
        <f>C10/B10*100</f>
        <v>51.81818181818182</v>
      </c>
      <c r="E10" s="25">
        <v>5.7</v>
      </c>
      <c r="F10" s="19">
        <f>E10/B10*100</f>
        <v>51.81818181818182</v>
      </c>
      <c r="G10" s="25">
        <v>5.7</v>
      </c>
      <c r="H10" s="19">
        <f>G10/E10*100</f>
        <v>100</v>
      </c>
      <c r="I10" s="24">
        <v>0</v>
      </c>
      <c r="J10" s="21">
        <f>I10/G10*100</f>
        <v>0</v>
      </c>
      <c r="K10" s="20">
        <f>G10-I10</f>
        <v>5.7</v>
      </c>
      <c r="L10" s="21">
        <f>K10/G10*100</f>
        <v>100</v>
      </c>
      <c r="M10" s="25">
        <v>5.7</v>
      </c>
      <c r="N10" s="19">
        <f>M10/G10*100</f>
        <v>100</v>
      </c>
      <c r="O10" s="24"/>
      <c r="P10" s="19">
        <f>O10/G10*100</f>
        <v>0</v>
      </c>
      <c r="Q10" s="19"/>
      <c r="R10" s="19"/>
      <c r="S10" s="19"/>
      <c r="T10" s="19">
        <f>S10/G10*100</f>
        <v>0</v>
      </c>
      <c r="U10" s="19"/>
    </row>
    <row r="11" spans="1:21" ht="12.75">
      <c r="A11" s="23" t="s">
        <v>23</v>
      </c>
      <c r="B11" s="17">
        <v>15</v>
      </c>
      <c r="C11" s="17">
        <v>0</v>
      </c>
      <c r="D11" s="18">
        <f>C11/B11*100</f>
        <v>0</v>
      </c>
      <c r="E11" s="20">
        <v>0</v>
      </c>
      <c r="F11" s="19">
        <f>E11/B11*100</f>
        <v>0</v>
      </c>
      <c r="G11" s="20"/>
      <c r="H11" s="19" t="e">
        <f>G11/E11*100</f>
        <v>#DIV/0!</v>
      </c>
      <c r="I11" s="24"/>
      <c r="J11" s="21" t="e">
        <f>I11/G11*100</f>
        <v>#DIV/0!</v>
      </c>
      <c r="K11" s="20">
        <f>G11-I11</f>
        <v>0</v>
      </c>
      <c r="L11" s="21" t="e">
        <f>K11/G11*100</f>
        <v>#DIV/0!</v>
      </c>
      <c r="M11" s="24"/>
      <c r="N11" s="19" t="e">
        <f>M11/G11*100</f>
        <v>#DIV/0!</v>
      </c>
      <c r="O11" s="24"/>
      <c r="P11" s="19">
        <v>0</v>
      </c>
      <c r="Q11" s="19"/>
      <c r="R11" s="19"/>
      <c r="S11" s="19"/>
      <c r="T11" s="19" t="e">
        <f>S11/G11*100</f>
        <v>#DIV/0!</v>
      </c>
      <c r="U11" s="19"/>
    </row>
    <row r="12" spans="1:21" ht="12.75">
      <c r="A12" s="23" t="s">
        <v>24</v>
      </c>
      <c r="B12" s="17">
        <v>18</v>
      </c>
      <c r="C12" s="17">
        <v>0</v>
      </c>
      <c r="D12" s="18">
        <f>C12/B12*100</f>
        <v>0</v>
      </c>
      <c r="E12" s="20"/>
      <c r="F12" s="19">
        <f>E12/B12*100</f>
        <v>0</v>
      </c>
      <c r="G12" s="20"/>
      <c r="H12" s="19" t="e">
        <f>G12/E12*100</f>
        <v>#DIV/0!</v>
      </c>
      <c r="I12" s="24"/>
      <c r="J12" s="21" t="e">
        <f>I12/G12*100</f>
        <v>#DIV/0!</v>
      </c>
      <c r="K12" s="20">
        <f>G12-I12</f>
        <v>0</v>
      </c>
      <c r="L12" s="21" t="e">
        <f>K12/G12*100</f>
        <v>#DIV/0!</v>
      </c>
      <c r="M12" s="24"/>
      <c r="N12" s="19" t="e">
        <f>M12/G12*100</f>
        <v>#DIV/0!</v>
      </c>
      <c r="O12" s="24"/>
      <c r="P12" s="19" t="e">
        <f>O12/G12*100</f>
        <v>#DIV/0!</v>
      </c>
      <c r="Q12" s="19"/>
      <c r="R12" s="19"/>
      <c r="S12" s="19"/>
      <c r="T12" s="19" t="e">
        <f>S12/G12*100</f>
        <v>#DIV/0!</v>
      </c>
      <c r="U12" s="19"/>
    </row>
    <row r="13" spans="1:21" ht="12.75">
      <c r="A13" s="23" t="s">
        <v>25</v>
      </c>
      <c r="B13" s="17">
        <v>6</v>
      </c>
      <c r="C13" s="17">
        <v>0</v>
      </c>
      <c r="D13" s="18">
        <f>C13/B13*100</f>
        <v>0</v>
      </c>
      <c r="E13" s="20"/>
      <c r="F13" s="19">
        <f>E13/B13*100</f>
        <v>0</v>
      </c>
      <c r="G13" s="20"/>
      <c r="H13" s="19" t="e">
        <f>G13/E13*100</f>
        <v>#DIV/0!</v>
      </c>
      <c r="I13" s="24"/>
      <c r="J13" s="21" t="e">
        <f>I13/G13*100</f>
        <v>#DIV/0!</v>
      </c>
      <c r="K13" s="20">
        <f>G13-I13</f>
        <v>0</v>
      </c>
      <c r="L13" s="21" t="e">
        <f>K13/G13*100</f>
        <v>#DIV/0!</v>
      </c>
      <c r="M13" s="24"/>
      <c r="N13" s="19" t="e">
        <f>M13/G13*100</f>
        <v>#DIV/0!</v>
      </c>
      <c r="O13" s="24"/>
      <c r="P13" s="19" t="e">
        <f>O13/G13*100</f>
        <v>#DIV/0!</v>
      </c>
      <c r="Q13" s="19"/>
      <c r="R13" s="19"/>
      <c r="S13" s="19"/>
      <c r="T13" s="19" t="e">
        <f>S13/G13*100</f>
        <v>#DIV/0!</v>
      </c>
      <c r="U13" s="19"/>
    </row>
    <row r="14" spans="1:21" ht="12.75">
      <c r="A14" s="23" t="s">
        <v>26</v>
      </c>
      <c r="B14" s="17">
        <v>6</v>
      </c>
      <c r="C14" s="17">
        <v>0</v>
      </c>
      <c r="D14" s="18">
        <f>C14/B14*100</f>
        <v>0</v>
      </c>
      <c r="E14" s="20"/>
      <c r="F14" s="19">
        <f>E14/B14*100</f>
        <v>0</v>
      </c>
      <c r="G14" s="20"/>
      <c r="H14" s="19" t="e">
        <f>G14/E14*100</f>
        <v>#DIV/0!</v>
      </c>
      <c r="I14" s="24"/>
      <c r="J14" s="21" t="e">
        <f>I14/G14*100</f>
        <v>#DIV/0!</v>
      </c>
      <c r="K14" s="20">
        <f>G14-I14</f>
        <v>0</v>
      </c>
      <c r="L14" s="21" t="e">
        <f>K14/G14*100</f>
        <v>#DIV/0!</v>
      </c>
      <c r="M14" s="24"/>
      <c r="N14" s="19" t="e">
        <f>M14/G14*100</f>
        <v>#DIV/0!</v>
      </c>
      <c r="O14" s="24"/>
      <c r="P14" s="19" t="e">
        <f>O14/G14*100</f>
        <v>#DIV/0!</v>
      </c>
      <c r="Q14" s="19"/>
      <c r="R14" s="19"/>
      <c r="S14" s="19"/>
      <c r="T14" s="19">
        <v>0</v>
      </c>
      <c r="U14" s="19"/>
    </row>
    <row r="15" spans="1:21" ht="12.75">
      <c r="A15" s="23" t="s">
        <v>27</v>
      </c>
      <c r="B15" s="17">
        <v>4</v>
      </c>
      <c r="C15" s="17">
        <v>0</v>
      </c>
      <c r="D15" s="18">
        <f>C15/B15*100</f>
        <v>0</v>
      </c>
      <c r="E15" s="17"/>
      <c r="F15" s="19">
        <f>E15/B15*100</f>
        <v>0</v>
      </c>
      <c r="G15" s="17"/>
      <c r="H15" s="19" t="e">
        <f>G15/E15*100</f>
        <v>#DIV/0!</v>
      </c>
      <c r="I15" s="24"/>
      <c r="J15" s="21" t="e">
        <f>I15/G15*100</f>
        <v>#DIV/0!</v>
      </c>
      <c r="K15" s="20">
        <f>G15-I15</f>
        <v>0</v>
      </c>
      <c r="L15" s="21" t="e">
        <f>K15/G15*100</f>
        <v>#DIV/0!</v>
      </c>
      <c r="M15" s="24"/>
      <c r="N15" s="19" t="e">
        <f>M15/G15*100</f>
        <v>#DIV/0!</v>
      </c>
      <c r="O15" s="24"/>
      <c r="P15" s="19" t="e">
        <f>O15/G15*100</f>
        <v>#DIV/0!</v>
      </c>
      <c r="Q15" s="19"/>
      <c r="R15" s="19"/>
      <c r="S15" s="19"/>
      <c r="T15" s="19" t="e">
        <f>S15/G15*100</f>
        <v>#DIV/0!</v>
      </c>
      <c r="U15" s="19"/>
    </row>
    <row r="16" spans="1:21" ht="12.75">
      <c r="A16" s="23" t="s">
        <v>28</v>
      </c>
      <c r="B16" s="17">
        <v>6</v>
      </c>
      <c r="C16" s="17">
        <v>0</v>
      </c>
      <c r="D16" s="18">
        <f>C16/B16*100</f>
        <v>0</v>
      </c>
      <c r="E16" s="20"/>
      <c r="F16" s="19">
        <f>E16/B16*100</f>
        <v>0</v>
      </c>
      <c r="G16" s="20"/>
      <c r="H16" s="19" t="e">
        <f>G16/E16*100</f>
        <v>#DIV/0!</v>
      </c>
      <c r="I16" s="24"/>
      <c r="J16" s="21" t="e">
        <f>I16/G16*100</f>
        <v>#DIV/0!</v>
      </c>
      <c r="K16" s="20">
        <f>G16-I16</f>
        <v>0</v>
      </c>
      <c r="L16" s="21" t="e">
        <f>K16/G16*100</f>
        <v>#DIV/0!</v>
      </c>
      <c r="M16" s="24"/>
      <c r="N16" s="19" t="e">
        <f>M16/G16*100</f>
        <v>#DIV/0!</v>
      </c>
      <c r="O16" s="24"/>
      <c r="P16" s="19" t="e">
        <f>O16/G16*100</f>
        <v>#DIV/0!</v>
      </c>
      <c r="Q16" s="19"/>
      <c r="R16" s="19"/>
      <c r="S16" s="19"/>
      <c r="T16" s="19">
        <v>0</v>
      </c>
      <c r="U16" s="19"/>
    </row>
    <row r="17" spans="1:21" ht="12.75">
      <c r="A17" s="23" t="s">
        <v>29</v>
      </c>
      <c r="B17" s="17">
        <v>0</v>
      </c>
      <c r="C17" s="17">
        <v>3</v>
      </c>
      <c r="D17" s="18" t="e">
        <f>C17/B17*100</f>
        <v>#DIV/0!</v>
      </c>
      <c r="E17" s="20">
        <v>3</v>
      </c>
      <c r="F17" s="19" t="e">
        <f>E17/B17*100</f>
        <v>#DIV/0!</v>
      </c>
      <c r="G17" s="20">
        <v>3</v>
      </c>
      <c r="H17" s="19">
        <f>G17/E17*100</f>
        <v>100</v>
      </c>
      <c r="I17" s="24">
        <v>3</v>
      </c>
      <c r="J17" s="21">
        <f>I17/G17*100</f>
        <v>100</v>
      </c>
      <c r="K17" s="20">
        <f>G17-I17</f>
        <v>0</v>
      </c>
      <c r="L17" s="21">
        <f>K17/G17*100</f>
        <v>0</v>
      </c>
      <c r="M17" s="24"/>
      <c r="N17" s="19">
        <f>M17/G17*100</f>
        <v>0</v>
      </c>
      <c r="O17" s="24"/>
      <c r="P17" s="19">
        <f>O17/G17*100</f>
        <v>0</v>
      </c>
      <c r="Q17" s="19"/>
      <c r="R17" s="19"/>
      <c r="S17" s="19"/>
      <c r="T17" s="19">
        <f>S17/G17*100</f>
        <v>0</v>
      </c>
      <c r="U17" s="19"/>
    </row>
    <row r="18" spans="1:21" ht="12.75">
      <c r="A18" s="23" t="s">
        <v>30</v>
      </c>
      <c r="B18" s="17">
        <v>13</v>
      </c>
      <c r="C18" s="17">
        <v>5</v>
      </c>
      <c r="D18" s="18">
        <f>C18/B18*100</f>
        <v>38.46153846153847</v>
      </c>
      <c r="E18" s="20">
        <v>2</v>
      </c>
      <c r="F18" s="19">
        <f>E18/B18*100</f>
        <v>15.384615384615385</v>
      </c>
      <c r="G18" s="20">
        <v>2</v>
      </c>
      <c r="H18" s="19">
        <f>G18/E18*100</f>
        <v>100</v>
      </c>
      <c r="I18" s="24">
        <v>2</v>
      </c>
      <c r="J18" s="21">
        <f>I18/G18*100</f>
        <v>100</v>
      </c>
      <c r="K18" s="20">
        <f>G18-I18</f>
        <v>0</v>
      </c>
      <c r="L18" s="21">
        <f>K18/G18*100</f>
        <v>0</v>
      </c>
      <c r="M18" s="24"/>
      <c r="N18" s="19">
        <f>M18/G18*100</f>
        <v>0</v>
      </c>
      <c r="O18" s="24"/>
      <c r="P18" s="19">
        <f>O18/G18*100</f>
        <v>0</v>
      </c>
      <c r="Q18" s="19"/>
      <c r="R18" s="19"/>
      <c r="S18" s="19"/>
      <c r="T18" s="19">
        <f>S18/G18*100</f>
        <v>0</v>
      </c>
      <c r="U18" s="19"/>
    </row>
    <row r="19" spans="1:21" ht="12.75">
      <c r="A19" s="23" t="s">
        <v>31</v>
      </c>
      <c r="B19" s="17">
        <v>5</v>
      </c>
      <c r="C19" s="17">
        <v>8.5</v>
      </c>
      <c r="D19" s="18">
        <f>C19/B19*100</f>
        <v>170</v>
      </c>
      <c r="E19" s="20">
        <v>8.5</v>
      </c>
      <c r="F19" s="19">
        <f>E19/B19*100</f>
        <v>170</v>
      </c>
      <c r="G19" s="20">
        <v>8.5</v>
      </c>
      <c r="H19" s="19">
        <f>G19/E19*100</f>
        <v>100</v>
      </c>
      <c r="I19" s="24">
        <v>8.5</v>
      </c>
      <c r="J19" s="21">
        <f>I19/G19*100</f>
        <v>100</v>
      </c>
      <c r="K19" s="20">
        <f>G19-I19</f>
        <v>0</v>
      </c>
      <c r="L19" s="21">
        <f>K19/G19*100</f>
        <v>0</v>
      </c>
      <c r="M19" s="24"/>
      <c r="N19" s="19">
        <f>M19/G19*100</f>
        <v>0</v>
      </c>
      <c r="O19" s="24"/>
      <c r="P19" s="19">
        <f>O19/G19*100</f>
        <v>0</v>
      </c>
      <c r="Q19" s="19"/>
      <c r="R19" s="19"/>
      <c r="S19" s="19"/>
      <c r="T19" s="19">
        <f>S19/G19*100</f>
        <v>0</v>
      </c>
      <c r="U19" s="19"/>
    </row>
    <row r="20" spans="1:21" ht="12.75">
      <c r="A20" s="23" t="s">
        <v>32</v>
      </c>
      <c r="B20" s="17">
        <v>7</v>
      </c>
      <c r="C20" s="17">
        <v>1.3</v>
      </c>
      <c r="D20" s="18">
        <f>C20/B20*100</f>
        <v>18.571428571428573</v>
      </c>
      <c r="E20" s="17">
        <v>1.3</v>
      </c>
      <c r="F20" s="19">
        <f>E20/B20*100</f>
        <v>18.571428571428573</v>
      </c>
      <c r="G20" s="17">
        <v>1.3</v>
      </c>
      <c r="H20" s="19">
        <f>G20/E20*100</f>
        <v>100</v>
      </c>
      <c r="I20" s="24">
        <v>0</v>
      </c>
      <c r="J20" s="21">
        <f>I20/G20*100</f>
        <v>0</v>
      </c>
      <c r="K20" s="20">
        <f>G20-I20</f>
        <v>1.3</v>
      </c>
      <c r="L20" s="21">
        <f>K20/G20*100</f>
        <v>100</v>
      </c>
      <c r="M20" s="24">
        <v>1.3</v>
      </c>
      <c r="N20" s="19">
        <f>M20/G20*100</f>
        <v>100</v>
      </c>
      <c r="O20" s="24"/>
      <c r="P20" s="19">
        <f>O20/G20*100</f>
        <v>0</v>
      </c>
      <c r="Q20" s="19"/>
      <c r="R20" s="19"/>
      <c r="S20" s="19"/>
      <c r="T20" s="19">
        <f>S20/G20*100</f>
        <v>0</v>
      </c>
      <c r="U20" s="19"/>
    </row>
    <row r="21" spans="1:21" ht="12.75">
      <c r="A21" s="23" t="s">
        <v>33</v>
      </c>
      <c r="B21" s="17">
        <v>13</v>
      </c>
      <c r="C21" s="17">
        <v>12</v>
      </c>
      <c r="D21" s="18">
        <f>C21/B21*100</f>
        <v>92.3076923076923</v>
      </c>
      <c r="E21" s="20">
        <v>12</v>
      </c>
      <c r="F21" s="19">
        <f>E21/B21*100</f>
        <v>92.3076923076923</v>
      </c>
      <c r="G21" s="20">
        <v>12</v>
      </c>
      <c r="H21" s="19">
        <f>G21/E21*100</f>
        <v>100</v>
      </c>
      <c r="I21" s="24">
        <v>0</v>
      </c>
      <c r="J21" s="21">
        <f>I21/G21*100</f>
        <v>0</v>
      </c>
      <c r="K21" s="20">
        <f>G21-I21</f>
        <v>12</v>
      </c>
      <c r="L21" s="21">
        <f>K21/G21*100</f>
        <v>100</v>
      </c>
      <c r="M21" s="20">
        <v>12</v>
      </c>
      <c r="N21" s="19">
        <f>M21/G21*100</f>
        <v>100</v>
      </c>
      <c r="O21" s="24"/>
      <c r="P21" s="19">
        <f>O21/G21*100</f>
        <v>0</v>
      </c>
      <c r="Q21" s="19"/>
      <c r="R21" s="19"/>
      <c r="S21" s="19"/>
      <c r="T21" s="19">
        <f>S21/G21*100</f>
        <v>0</v>
      </c>
      <c r="U21" s="19"/>
    </row>
    <row r="22" spans="1:21" ht="12.75">
      <c r="A22" s="23" t="s">
        <v>34</v>
      </c>
      <c r="B22" s="17">
        <v>7</v>
      </c>
      <c r="C22" s="17">
        <v>0</v>
      </c>
      <c r="D22" s="18">
        <f>C22/B22*100</f>
        <v>0</v>
      </c>
      <c r="E22" s="17"/>
      <c r="F22" s="19">
        <f>E22/B22*100</f>
        <v>0</v>
      </c>
      <c r="G22" s="17"/>
      <c r="H22" s="19" t="e">
        <f>G22/E22*100</f>
        <v>#DIV/0!</v>
      </c>
      <c r="I22" s="24"/>
      <c r="J22" s="21" t="e">
        <f>I22/G22*100</f>
        <v>#DIV/0!</v>
      </c>
      <c r="K22" s="20">
        <f>G22-I22</f>
        <v>0</v>
      </c>
      <c r="L22" s="21" t="e">
        <f>K22/G22*100</f>
        <v>#DIV/0!</v>
      </c>
      <c r="M22" s="24"/>
      <c r="N22" s="19" t="e">
        <f>M22/G22*100</f>
        <v>#DIV/0!</v>
      </c>
      <c r="O22" s="24"/>
      <c r="P22" s="19" t="e">
        <f>O22/G22*100</f>
        <v>#DIV/0!</v>
      </c>
      <c r="Q22" s="19"/>
      <c r="R22" s="19"/>
      <c r="S22" s="19"/>
      <c r="T22" s="19" t="e">
        <f>S22/G22*100</f>
        <v>#DIV/0!</v>
      </c>
      <c r="U22" s="19"/>
    </row>
    <row r="23" spans="1:21" ht="12.75">
      <c r="A23" s="23" t="s">
        <v>35</v>
      </c>
      <c r="B23" s="17">
        <v>6</v>
      </c>
      <c r="C23" s="17">
        <v>19.2</v>
      </c>
      <c r="D23" s="18">
        <f>C23/B23*100</f>
        <v>320</v>
      </c>
      <c r="E23" s="26">
        <v>19.2</v>
      </c>
      <c r="F23" s="19">
        <f>E23/B23*100</f>
        <v>320</v>
      </c>
      <c r="G23" s="20">
        <v>19.2</v>
      </c>
      <c r="H23" s="19">
        <f>G23/E23*100</f>
        <v>100</v>
      </c>
      <c r="I23" s="24">
        <v>9</v>
      </c>
      <c r="J23" s="21">
        <f>I23/G23*100</f>
        <v>46.875</v>
      </c>
      <c r="K23" s="20">
        <f>G23-I23</f>
        <v>10.2</v>
      </c>
      <c r="L23" s="21">
        <f>K23/G23*100</f>
        <v>53.125</v>
      </c>
      <c r="M23" s="24">
        <v>10.2</v>
      </c>
      <c r="N23" s="19">
        <f>M23/G23*100</f>
        <v>53.125</v>
      </c>
      <c r="O23" s="24"/>
      <c r="P23" s="19">
        <f>O23/G23*100</f>
        <v>0</v>
      </c>
      <c r="Q23" s="19"/>
      <c r="R23" s="19"/>
      <c r="S23" s="19"/>
      <c r="T23" s="19">
        <f>S23/G23*100</f>
        <v>0</v>
      </c>
      <c r="U23" s="19"/>
    </row>
    <row r="24" spans="1:21" ht="12.75">
      <c r="A24" s="23" t="s">
        <v>36</v>
      </c>
      <c r="B24" s="17">
        <v>2</v>
      </c>
      <c r="C24" s="17">
        <v>0</v>
      </c>
      <c r="D24" s="18">
        <f>C24/B24*100</f>
        <v>0</v>
      </c>
      <c r="E24" s="17"/>
      <c r="F24" s="19">
        <f>E24/B24*100</f>
        <v>0</v>
      </c>
      <c r="G24" s="17"/>
      <c r="H24" s="19" t="e">
        <f>G24/E24*100</f>
        <v>#DIV/0!</v>
      </c>
      <c r="I24" s="24"/>
      <c r="J24" s="21" t="e">
        <f>I24/G24*100</f>
        <v>#DIV/0!</v>
      </c>
      <c r="K24" s="20">
        <f>G24-I24</f>
        <v>0</v>
      </c>
      <c r="L24" s="21" t="e">
        <f>K24/G24*100</f>
        <v>#DIV/0!</v>
      </c>
      <c r="M24" s="24"/>
      <c r="N24" s="19" t="e">
        <f>M24/G24*100</f>
        <v>#DIV/0!</v>
      </c>
      <c r="O24" s="24"/>
      <c r="P24" s="19" t="e">
        <f>O24/G24*100</f>
        <v>#DIV/0!</v>
      </c>
      <c r="Q24" s="19"/>
      <c r="R24" s="19"/>
      <c r="S24" s="19"/>
      <c r="T24" s="19" t="e">
        <f>S24/G24*100</f>
        <v>#DIV/0!</v>
      </c>
      <c r="U24" s="19"/>
    </row>
    <row r="25" spans="1:21" ht="12.75">
      <c r="A25" s="23" t="s">
        <v>37</v>
      </c>
      <c r="B25" s="17">
        <v>5</v>
      </c>
      <c r="C25" s="17">
        <v>0</v>
      </c>
      <c r="D25" s="18">
        <f>C25/B25*100</f>
        <v>0</v>
      </c>
      <c r="E25" s="20"/>
      <c r="F25" s="19">
        <f>E25/B25*100</f>
        <v>0</v>
      </c>
      <c r="G25" s="20"/>
      <c r="H25" s="19" t="e">
        <f>G25/E25*100</f>
        <v>#DIV/0!</v>
      </c>
      <c r="I25" s="24"/>
      <c r="J25" s="21" t="e">
        <f>I25/G25*100</f>
        <v>#DIV/0!</v>
      </c>
      <c r="K25" s="20">
        <f>G25-I25</f>
        <v>0</v>
      </c>
      <c r="L25" s="21" t="e">
        <f>K25/G25*100</f>
        <v>#DIV/0!</v>
      </c>
      <c r="M25" s="24"/>
      <c r="N25" s="19" t="e">
        <f>M25/G25*100</f>
        <v>#DIV/0!</v>
      </c>
      <c r="O25" s="24"/>
      <c r="P25" s="19" t="e">
        <f>O25/G25*100</f>
        <v>#DIV/0!</v>
      </c>
      <c r="Q25" s="19"/>
      <c r="R25" s="19"/>
      <c r="S25" s="19"/>
      <c r="T25" s="19" t="e">
        <f>S25/G25*100</f>
        <v>#DIV/0!</v>
      </c>
      <c r="U25" s="19"/>
    </row>
    <row r="26" spans="1:21" ht="12.75">
      <c r="A26" s="23" t="s">
        <v>38</v>
      </c>
      <c r="B26" s="17">
        <v>22</v>
      </c>
      <c r="C26" s="17">
        <v>3.8</v>
      </c>
      <c r="D26" s="18">
        <f>C26/B26*100</f>
        <v>17.272727272727273</v>
      </c>
      <c r="E26" s="20">
        <v>3.8</v>
      </c>
      <c r="F26" s="19">
        <f>E26/B26*100</f>
        <v>17.272727272727273</v>
      </c>
      <c r="G26" s="20">
        <v>3.8</v>
      </c>
      <c r="H26" s="19">
        <f>G26/E26*100</f>
        <v>100</v>
      </c>
      <c r="I26" s="24">
        <v>0</v>
      </c>
      <c r="J26" s="21">
        <f>I26/G26*100</f>
        <v>0</v>
      </c>
      <c r="K26" s="20">
        <f>G26-I26</f>
        <v>3.8</v>
      </c>
      <c r="L26" s="21">
        <f>K26/G26*100</f>
        <v>100</v>
      </c>
      <c r="M26" s="27">
        <v>3.8</v>
      </c>
      <c r="N26" s="19">
        <f>M26/G26*100</f>
        <v>100</v>
      </c>
      <c r="O26" s="24"/>
      <c r="P26" s="19">
        <f>O26/G26*100</f>
        <v>0</v>
      </c>
      <c r="Q26" s="19"/>
      <c r="R26" s="19"/>
      <c r="S26" s="19"/>
      <c r="T26" s="19">
        <f>S26/G26*100</f>
        <v>0</v>
      </c>
      <c r="U26" s="19"/>
    </row>
    <row r="27" spans="1:21" ht="12.75">
      <c r="A27" s="23" t="s">
        <v>39</v>
      </c>
      <c r="B27" s="17">
        <v>5</v>
      </c>
      <c r="C27" s="17">
        <v>1</v>
      </c>
      <c r="D27" s="18">
        <f>C27/B27*100</f>
        <v>20</v>
      </c>
      <c r="E27" s="20">
        <v>1</v>
      </c>
      <c r="F27" s="19">
        <f>E27/B27*100</f>
        <v>20</v>
      </c>
      <c r="G27" s="20">
        <v>1</v>
      </c>
      <c r="H27" s="19">
        <f>G27/E27*100</f>
        <v>100</v>
      </c>
      <c r="I27" s="24"/>
      <c r="J27" s="21">
        <f>I27/G27*100</f>
        <v>0</v>
      </c>
      <c r="K27" s="20">
        <f>G27-I27</f>
        <v>1</v>
      </c>
      <c r="L27" s="21">
        <f>K27/G27*100</f>
        <v>100</v>
      </c>
      <c r="M27" s="24">
        <v>1</v>
      </c>
      <c r="N27" s="19">
        <f>M27/G27*100</f>
        <v>100</v>
      </c>
      <c r="O27" s="24"/>
      <c r="P27" s="19">
        <f>O27/G27*100</f>
        <v>0</v>
      </c>
      <c r="Q27" s="19"/>
      <c r="R27" s="19"/>
      <c r="S27" s="19"/>
      <c r="T27" s="19">
        <f>S27/G27*100</f>
        <v>0</v>
      </c>
      <c r="U27" s="19"/>
    </row>
    <row r="28" spans="1:21" ht="12.75">
      <c r="A28" s="23" t="s">
        <v>40</v>
      </c>
      <c r="B28" s="17">
        <v>6</v>
      </c>
      <c r="C28" s="17">
        <v>6</v>
      </c>
      <c r="D28" s="18">
        <f>C28/B28*100</f>
        <v>100</v>
      </c>
      <c r="E28" s="20">
        <v>6</v>
      </c>
      <c r="F28" s="19">
        <f>E28/B28*100</f>
        <v>100</v>
      </c>
      <c r="G28" s="20">
        <v>6</v>
      </c>
      <c r="H28" s="19">
        <f>G28/E28*100</f>
        <v>100</v>
      </c>
      <c r="I28" s="24">
        <v>1.5</v>
      </c>
      <c r="J28" s="21">
        <f>I28/G28*100</f>
        <v>25</v>
      </c>
      <c r="K28" s="20">
        <f>G28-I28</f>
        <v>4.5</v>
      </c>
      <c r="L28" s="21">
        <f>K28/G28*100</f>
        <v>75</v>
      </c>
      <c r="M28" s="24">
        <v>4.5</v>
      </c>
      <c r="N28" s="19">
        <f>M28/G28*100</f>
        <v>75</v>
      </c>
      <c r="O28" s="24"/>
      <c r="P28" s="19">
        <f>O28/G28*100</f>
        <v>0</v>
      </c>
      <c r="Q28" s="28"/>
      <c r="R28" s="28"/>
      <c r="S28" s="28"/>
      <c r="T28" s="19">
        <f>S28/G28*100</f>
        <v>0</v>
      </c>
      <c r="U28" s="19"/>
    </row>
    <row r="29" spans="1:21" ht="12.75">
      <c r="A29" s="29" t="s">
        <v>41</v>
      </c>
      <c r="B29" s="30">
        <f>SUM(B8:B28)</f>
        <v>158</v>
      </c>
      <c r="C29" s="30">
        <f>SUM(C8:C28)</f>
        <v>65.6</v>
      </c>
      <c r="D29" s="31">
        <f>C29/B29*100</f>
        <v>41.518987341772146</v>
      </c>
      <c r="E29" s="32">
        <f>SUM(E8:E28)</f>
        <v>62.5</v>
      </c>
      <c r="F29" s="33">
        <f>E29/B29*100</f>
        <v>39.55696202531646</v>
      </c>
      <c r="G29" s="32">
        <f>SUM(G8:G28)</f>
        <v>62.5</v>
      </c>
      <c r="H29" s="33">
        <f>G29/E29*100</f>
        <v>100</v>
      </c>
      <c r="I29" s="32">
        <f>SUM(I8:I28)</f>
        <v>24</v>
      </c>
      <c r="J29" s="34">
        <f>I29/G29*100</f>
        <v>38.4</v>
      </c>
      <c r="K29" s="35">
        <f>G29-I29</f>
        <v>38.5</v>
      </c>
      <c r="L29" s="36">
        <f>K29/G29*100</f>
        <v>61.6</v>
      </c>
      <c r="M29" s="32">
        <f>SUM(M8:M28)</f>
        <v>38.5</v>
      </c>
      <c r="N29" s="37">
        <f>M29/G29*100</f>
        <v>61.6</v>
      </c>
      <c r="O29" s="32">
        <f>SUM(O8:O28)</f>
        <v>0</v>
      </c>
      <c r="P29" s="37">
        <f>O29/G29*100</f>
        <v>0</v>
      </c>
      <c r="Q29" s="38">
        <f>SUM(Q8:Q28)</f>
        <v>0</v>
      </c>
      <c r="R29" s="38">
        <f>SUM(R8:R28)</f>
        <v>0</v>
      </c>
      <c r="S29" s="32">
        <f>SUM(S8:S28)</f>
        <v>0</v>
      </c>
      <c r="T29" s="37">
        <f>S29/G29*100</f>
        <v>0</v>
      </c>
      <c r="U29" s="37">
        <f>SUM(U8:U28)</f>
        <v>0</v>
      </c>
    </row>
    <row r="30" spans="1:21" ht="12.75">
      <c r="A30" s="39" t="s">
        <v>42</v>
      </c>
      <c r="B30" s="40">
        <v>322</v>
      </c>
      <c r="C30" s="40"/>
      <c r="D30" s="41">
        <f>C30/B30*100</f>
        <v>0</v>
      </c>
      <c r="E30" s="40">
        <v>100.6</v>
      </c>
      <c r="F30" s="33">
        <f>E30/B30*100</f>
        <v>31.242236024844715</v>
      </c>
      <c r="G30" s="40">
        <v>96</v>
      </c>
      <c r="H30" s="41">
        <f>G30/E30*100</f>
        <v>95.42743538767397</v>
      </c>
      <c r="I30" s="40">
        <v>36.2</v>
      </c>
      <c r="J30" s="42">
        <f>I30/G30*100</f>
        <v>37.708333333333336</v>
      </c>
      <c r="K30" s="40">
        <f>G30-I30</f>
        <v>59.8</v>
      </c>
      <c r="L30" s="42">
        <f>K30/G30*100</f>
        <v>62.291666666666664</v>
      </c>
      <c r="M30" s="43">
        <v>59.8</v>
      </c>
      <c r="N30" s="41">
        <f>M30/G30*100</f>
        <v>62.291666666666664</v>
      </c>
      <c r="O30" s="40">
        <v>1.1</v>
      </c>
      <c r="P30" s="41">
        <f>O30/G30*100</f>
        <v>1.1458333333333335</v>
      </c>
      <c r="Q30" s="40">
        <v>1.1</v>
      </c>
      <c r="R30" s="40">
        <v>0</v>
      </c>
      <c r="S30" s="40">
        <v>0</v>
      </c>
      <c r="T30" s="41">
        <f>S30/G30*100</f>
        <v>0</v>
      </c>
      <c r="U30" s="40">
        <v>5</v>
      </c>
    </row>
  </sheetData>
  <sheetProtection selectLockedCells="1" selectUnlockedCells="1"/>
  <mergeCells count="22">
    <mergeCell ref="A2:T2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Q5:R5"/>
    <mergeCell ref="S5:T5"/>
    <mergeCell ref="U5:U7"/>
    <mergeCell ref="O6:O7"/>
    <mergeCell ref="Q6:Q7"/>
    <mergeCell ref="R6:R7"/>
    <mergeCell ref="S6:S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W37"/>
  <sheetViews>
    <sheetView tabSelected="1" zoomScale="75" zoomScaleNormal="75" zoomScaleSheetLayoutView="75" workbookViewId="0" topLeftCell="A1">
      <selection activeCell="L31" sqref="L31"/>
    </sheetView>
  </sheetViews>
  <sheetFormatPr defaultColWidth="9.140625" defaultRowHeight="12.75"/>
  <cols>
    <col min="1" max="1" width="25.7109375" style="0" customWidth="1"/>
    <col min="2" max="2" width="11.421875" style="44" customWidth="1"/>
    <col min="3" max="3" width="10.7109375" style="44" customWidth="1"/>
    <col min="4" max="4" width="11.421875" style="44" customWidth="1"/>
    <col min="5" max="5" width="13.00390625" style="44" customWidth="1"/>
    <col min="6" max="6" width="10.28125" style="44" customWidth="1"/>
    <col min="7" max="7" width="9.8515625" style="44" customWidth="1"/>
    <col min="8" max="8" width="10.00390625" style="44" customWidth="1"/>
    <col min="9" max="9" width="0" style="44" hidden="1" customWidth="1"/>
    <col min="10" max="10" width="10.57421875" style="44" customWidth="1"/>
    <col min="11" max="11" width="9.140625" style="44" customWidth="1"/>
    <col min="12" max="12" width="11.00390625" style="44" customWidth="1"/>
    <col min="13" max="13" width="9.28125" style="44" customWidth="1"/>
    <col min="14" max="15" width="9.140625" style="44" customWidth="1"/>
    <col min="16" max="16" width="8.57421875" style="44" customWidth="1"/>
    <col min="17" max="17" width="6.28125" style="44" customWidth="1"/>
    <col min="18" max="19" width="9.140625" style="44" customWidth="1"/>
    <col min="20" max="20" width="8.00390625" style="0" customWidth="1"/>
    <col min="21" max="21" width="6.28125" style="0" customWidth="1"/>
    <col min="22" max="22" width="9.57421875" style="0" customWidth="1"/>
    <col min="23" max="23" width="9.8515625" style="0" customWidth="1"/>
    <col min="24" max="24" width="6.8515625" style="0" customWidth="1"/>
  </cols>
  <sheetData>
    <row r="2" spans="1:22" ht="12.75">
      <c r="A2" s="1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45"/>
    </row>
    <row r="3" spans="1:22" ht="12.75">
      <c r="A3" s="46"/>
      <c r="B3" s="47"/>
      <c r="C3" s="47"/>
      <c r="D3" s="47"/>
      <c r="E3" s="47"/>
      <c r="F3" s="47"/>
      <c r="G3" s="48"/>
      <c r="H3" s="48"/>
      <c r="I3" s="48"/>
      <c r="J3" s="47"/>
      <c r="K3" s="47"/>
      <c r="L3" s="47"/>
      <c r="M3" s="47"/>
      <c r="N3" s="47"/>
      <c r="O3" s="49"/>
      <c r="P3" s="49"/>
      <c r="Q3" s="49"/>
      <c r="R3" s="49"/>
      <c r="S3" s="49"/>
      <c r="T3" s="50"/>
      <c r="U3" s="50"/>
      <c r="V3" s="50"/>
    </row>
    <row r="4" spans="1:23" ht="21.75" customHeight="1">
      <c r="A4" s="2" t="s">
        <v>1</v>
      </c>
      <c r="B4" s="3" t="s">
        <v>2</v>
      </c>
      <c r="C4" s="3" t="s">
        <v>3</v>
      </c>
      <c r="D4" s="3" t="s">
        <v>44</v>
      </c>
      <c r="E4" s="3" t="s">
        <v>5</v>
      </c>
      <c r="F4" s="3" t="s">
        <v>4</v>
      </c>
      <c r="G4" s="3" t="s">
        <v>6</v>
      </c>
      <c r="H4" s="3" t="s">
        <v>7</v>
      </c>
      <c r="I4" s="3" t="s">
        <v>45</v>
      </c>
      <c r="J4" s="3" t="s">
        <v>8</v>
      </c>
      <c r="K4" s="3" t="s">
        <v>46</v>
      </c>
      <c r="L4" s="3" t="s">
        <v>10</v>
      </c>
      <c r="M4" s="3" t="s">
        <v>46</v>
      </c>
      <c r="N4" s="3" t="s">
        <v>11</v>
      </c>
      <c r="O4" s="3" t="s">
        <v>46</v>
      </c>
      <c r="P4" s="4" t="s">
        <v>12</v>
      </c>
      <c r="Q4" s="5"/>
      <c r="R4" s="6" t="s">
        <v>13</v>
      </c>
      <c r="S4" s="6"/>
      <c r="T4" s="7" t="s">
        <v>14</v>
      </c>
      <c r="U4" s="7"/>
      <c r="V4" s="8" t="s">
        <v>15</v>
      </c>
      <c r="W4" s="8" t="s">
        <v>47</v>
      </c>
    </row>
    <row r="5" spans="1:23" ht="20.2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9" t="s">
        <v>16</v>
      </c>
      <c r="Q5" s="10"/>
      <c r="R5" s="11" t="s">
        <v>17</v>
      </c>
      <c r="S5" s="11" t="s">
        <v>18</v>
      </c>
      <c r="T5" s="12" t="s">
        <v>16</v>
      </c>
      <c r="U5" s="13"/>
      <c r="V5" s="8"/>
      <c r="W5" s="8"/>
    </row>
    <row r="6" spans="1:23" ht="34.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9"/>
      <c r="Q6" s="14" t="s">
        <v>19</v>
      </c>
      <c r="R6" s="11"/>
      <c r="S6" s="11"/>
      <c r="T6" s="12"/>
      <c r="U6" s="15" t="s">
        <v>19</v>
      </c>
      <c r="V6" s="8"/>
      <c r="W6" s="8"/>
    </row>
    <row r="7" spans="1:23" s="44" customFormat="1" ht="16.5" customHeight="1">
      <c r="A7" s="16" t="s">
        <v>20</v>
      </c>
      <c r="B7" s="17">
        <v>3071</v>
      </c>
      <c r="C7" s="17">
        <v>1997</v>
      </c>
      <c r="D7" s="18">
        <f>C7/B7*100</f>
        <v>65.02767828069032</v>
      </c>
      <c r="E7" s="17">
        <v>1997</v>
      </c>
      <c r="F7" s="19">
        <f>E7/B7*100</f>
        <v>65.02767828069032</v>
      </c>
      <c r="G7" s="17">
        <v>1997</v>
      </c>
      <c r="H7" s="19">
        <f>G7/E7*100</f>
        <v>100</v>
      </c>
      <c r="I7" s="19">
        <v>1660</v>
      </c>
      <c r="J7" s="20">
        <v>429</v>
      </c>
      <c r="K7" s="21">
        <f>J7/G7*100</f>
        <v>21.482223335002505</v>
      </c>
      <c r="L7" s="20">
        <f>G7-J7</f>
        <v>1568</v>
      </c>
      <c r="M7" s="21">
        <f>L7/G7*100</f>
        <v>78.5177766649975</v>
      </c>
      <c r="N7" s="22">
        <v>1568</v>
      </c>
      <c r="O7" s="19">
        <f>N7/G7*100</f>
        <v>78.5177766649975</v>
      </c>
      <c r="P7" s="20">
        <v>120</v>
      </c>
      <c r="Q7" s="19">
        <f>P7/G7*100</f>
        <v>6.009013520280421</v>
      </c>
      <c r="R7" s="19">
        <v>60</v>
      </c>
      <c r="S7" s="19">
        <v>60</v>
      </c>
      <c r="T7" s="20">
        <v>0</v>
      </c>
      <c r="U7" s="19">
        <v>0</v>
      </c>
      <c r="V7" s="19"/>
      <c r="W7" s="19">
        <v>4</v>
      </c>
    </row>
    <row r="8" spans="1:23" s="44" customFormat="1" ht="16.5" customHeight="1">
      <c r="A8" s="23" t="s">
        <v>21</v>
      </c>
      <c r="B8" s="17">
        <v>2171</v>
      </c>
      <c r="C8" s="17">
        <v>1682</v>
      </c>
      <c r="D8" s="18">
        <f>C8/B8*100</f>
        <v>77.47581759557808</v>
      </c>
      <c r="E8" s="20">
        <v>1682</v>
      </c>
      <c r="F8" s="19">
        <f>E8/B8*100</f>
        <v>77.47581759557808</v>
      </c>
      <c r="G8" s="20">
        <v>1682</v>
      </c>
      <c r="H8" s="19">
        <f>G8/E8*100</f>
        <v>100</v>
      </c>
      <c r="I8" s="19">
        <v>1213</v>
      </c>
      <c r="J8" s="24">
        <v>501</v>
      </c>
      <c r="K8" s="21">
        <f>J8/G8*100</f>
        <v>29.785969084423307</v>
      </c>
      <c r="L8" s="20">
        <f>G8-J8</f>
        <v>1181</v>
      </c>
      <c r="M8" s="21">
        <f>L8/G8*100</f>
        <v>70.2140309155767</v>
      </c>
      <c r="N8" s="24">
        <v>1181</v>
      </c>
      <c r="O8" s="19">
        <f>N8/G8*100</f>
        <v>70.2140309155767</v>
      </c>
      <c r="P8" s="24"/>
      <c r="Q8" s="19">
        <f>P8/G8*100</f>
        <v>0</v>
      </c>
      <c r="R8" s="19"/>
      <c r="S8" s="19"/>
      <c r="T8" s="19"/>
      <c r="U8" s="19">
        <f>T8/G8*100</f>
        <v>0</v>
      </c>
      <c r="V8" s="19"/>
      <c r="W8" s="19">
        <v>2</v>
      </c>
    </row>
    <row r="9" spans="1:23" s="44" customFormat="1" ht="16.5" customHeight="1">
      <c r="A9" s="23" t="s">
        <v>22</v>
      </c>
      <c r="B9" s="17">
        <v>3326</v>
      </c>
      <c r="C9" s="17">
        <v>2965</v>
      </c>
      <c r="D9" s="18">
        <f>C9/B9*100</f>
        <v>89.1461214672279</v>
      </c>
      <c r="E9" s="17">
        <v>2965</v>
      </c>
      <c r="F9" s="19">
        <f>E9/B9*100</f>
        <v>89.1461214672279</v>
      </c>
      <c r="G9" s="20">
        <v>2965</v>
      </c>
      <c r="H9" s="19">
        <f>G9/E9*100</f>
        <v>100</v>
      </c>
      <c r="I9" s="19">
        <v>3228</v>
      </c>
      <c r="J9" s="24">
        <v>1028</v>
      </c>
      <c r="K9" s="21">
        <f>J9/G9*100</f>
        <v>34.67116357504216</v>
      </c>
      <c r="L9" s="20">
        <f>G9-J9</f>
        <v>1937</v>
      </c>
      <c r="M9" s="21">
        <f>L9/G9*100</f>
        <v>65.32883642495784</v>
      </c>
      <c r="N9" s="24">
        <v>1652</v>
      </c>
      <c r="O9" s="19">
        <f>N9/G9*100</f>
        <v>55.71669477234401</v>
      </c>
      <c r="P9" s="24">
        <v>239</v>
      </c>
      <c r="Q9" s="19">
        <f>P9/G9*100</f>
        <v>8.06070826306914</v>
      </c>
      <c r="R9" s="19">
        <v>239</v>
      </c>
      <c r="S9" s="19"/>
      <c r="T9" s="19"/>
      <c r="U9" s="19">
        <f>T9/G9*100</f>
        <v>0</v>
      </c>
      <c r="V9" s="19">
        <v>28</v>
      </c>
      <c r="W9" s="19">
        <v>15</v>
      </c>
    </row>
    <row r="10" spans="1:23" s="44" customFormat="1" ht="16.5" customHeight="1">
      <c r="A10" s="23" t="s">
        <v>23</v>
      </c>
      <c r="B10" s="17">
        <v>2892</v>
      </c>
      <c r="C10" s="17">
        <v>2596</v>
      </c>
      <c r="D10" s="18">
        <f>C10/B10*100</f>
        <v>89.76486860304288</v>
      </c>
      <c r="E10" s="20">
        <v>2596</v>
      </c>
      <c r="F10" s="19">
        <f>E10/B10*100</f>
        <v>89.76486860304288</v>
      </c>
      <c r="G10" s="20">
        <v>2596</v>
      </c>
      <c r="H10" s="19">
        <f>G10/E10*100</f>
        <v>100</v>
      </c>
      <c r="I10" s="19">
        <v>2490</v>
      </c>
      <c r="J10" s="24">
        <v>1095</v>
      </c>
      <c r="K10" s="21">
        <f>J10/G10*100</f>
        <v>42.18027734976887</v>
      </c>
      <c r="L10" s="20">
        <f>G10-J10</f>
        <v>1501</v>
      </c>
      <c r="M10" s="21">
        <f>L10/G10*100</f>
        <v>57.81972265023112</v>
      </c>
      <c r="N10" s="24">
        <v>1501</v>
      </c>
      <c r="O10" s="19">
        <f>N10/G10*100</f>
        <v>57.81972265023112</v>
      </c>
      <c r="P10" s="24">
        <v>530</v>
      </c>
      <c r="Q10" s="19">
        <v>0</v>
      </c>
      <c r="R10" s="19">
        <v>530</v>
      </c>
      <c r="S10" s="19"/>
      <c r="T10" s="19">
        <v>149</v>
      </c>
      <c r="U10" s="19">
        <f>T10/G10*100</f>
        <v>5.73959938366718</v>
      </c>
      <c r="V10" s="19">
        <v>118</v>
      </c>
      <c r="W10" s="19">
        <v>3</v>
      </c>
    </row>
    <row r="11" spans="1:23" s="44" customFormat="1" ht="16.5" customHeight="1">
      <c r="A11" s="23" t="s">
        <v>24</v>
      </c>
      <c r="B11" s="17">
        <v>1696</v>
      </c>
      <c r="C11" s="17">
        <v>1468</v>
      </c>
      <c r="D11" s="18">
        <f>C11/B11*100</f>
        <v>86.55660377358491</v>
      </c>
      <c r="E11" s="17">
        <v>1468</v>
      </c>
      <c r="F11" s="19">
        <f>E11/B11*100</f>
        <v>86.55660377358491</v>
      </c>
      <c r="G11" s="17">
        <v>1468</v>
      </c>
      <c r="H11" s="19">
        <f>G11/E11*100</f>
        <v>100</v>
      </c>
      <c r="I11" s="19">
        <v>1286</v>
      </c>
      <c r="J11" s="24">
        <v>979</v>
      </c>
      <c r="K11" s="21">
        <f>J11/G11*100</f>
        <v>66.68937329700273</v>
      </c>
      <c r="L11" s="20">
        <f>G11-J11</f>
        <v>489</v>
      </c>
      <c r="M11" s="21">
        <f>L11/G11*100</f>
        <v>33.310626702997276</v>
      </c>
      <c r="N11" s="24">
        <v>489</v>
      </c>
      <c r="O11" s="19">
        <f>N11/G11*100</f>
        <v>33.310626702997276</v>
      </c>
      <c r="P11" s="24">
        <v>85</v>
      </c>
      <c r="Q11" s="19">
        <f>P11/G11*100</f>
        <v>5.790190735694823</v>
      </c>
      <c r="R11" s="19">
        <v>85</v>
      </c>
      <c r="S11" s="19"/>
      <c r="T11" s="19">
        <v>61</v>
      </c>
      <c r="U11" s="19">
        <f>T11/G11*100</f>
        <v>4.155313351498638</v>
      </c>
      <c r="V11" s="19"/>
      <c r="W11" s="19">
        <v>8</v>
      </c>
    </row>
    <row r="12" spans="1:23" s="44" customFormat="1" ht="16.5" customHeight="1">
      <c r="A12" s="23" t="s">
        <v>25</v>
      </c>
      <c r="B12" s="17">
        <v>2517</v>
      </c>
      <c r="C12" s="17">
        <v>2422</v>
      </c>
      <c r="D12" s="18">
        <f>C12/B12*100</f>
        <v>96.22566547477155</v>
      </c>
      <c r="E12" s="20">
        <v>2264</v>
      </c>
      <c r="F12" s="19">
        <f>E12/B12*100</f>
        <v>89.94835121176004</v>
      </c>
      <c r="G12" s="20">
        <v>2264</v>
      </c>
      <c r="H12" s="19">
        <f>G12/E12*100</f>
        <v>100</v>
      </c>
      <c r="I12" s="19">
        <v>1423</v>
      </c>
      <c r="J12" s="24">
        <v>866</v>
      </c>
      <c r="K12" s="21">
        <f>J12/G12*100</f>
        <v>38.25088339222615</v>
      </c>
      <c r="L12" s="20">
        <f>G12-J12</f>
        <v>1398</v>
      </c>
      <c r="M12" s="21">
        <f>L12/G12*100</f>
        <v>61.74911660777384</v>
      </c>
      <c r="N12" s="24">
        <v>552</v>
      </c>
      <c r="O12" s="19">
        <f>N12/G12*100</f>
        <v>24.381625441696116</v>
      </c>
      <c r="P12" s="24">
        <v>129</v>
      </c>
      <c r="Q12" s="19">
        <f>P12/G12*100</f>
        <v>5.697879858657244</v>
      </c>
      <c r="R12" s="19">
        <v>129</v>
      </c>
      <c r="S12" s="19"/>
      <c r="T12" s="19">
        <v>509</v>
      </c>
      <c r="U12" s="19">
        <f>T12/G12*100</f>
        <v>22.48233215547703</v>
      </c>
      <c r="V12" s="19">
        <v>589</v>
      </c>
      <c r="W12" s="19">
        <v>0</v>
      </c>
    </row>
    <row r="13" spans="1:23" s="44" customFormat="1" ht="16.5" customHeight="1">
      <c r="A13" s="23" t="s">
        <v>26</v>
      </c>
      <c r="B13" s="17">
        <v>2256</v>
      </c>
      <c r="C13" s="17">
        <v>1777</v>
      </c>
      <c r="D13" s="18">
        <f>C13/B13*100</f>
        <v>78.76773049645391</v>
      </c>
      <c r="E13" s="20">
        <v>1685</v>
      </c>
      <c r="F13" s="19">
        <f>E13/B13*100</f>
        <v>74.68971631205675</v>
      </c>
      <c r="G13" s="20">
        <v>1685</v>
      </c>
      <c r="H13" s="19">
        <f>G13/E13*100</f>
        <v>100</v>
      </c>
      <c r="I13" s="19">
        <v>883</v>
      </c>
      <c r="J13" s="24">
        <v>1110</v>
      </c>
      <c r="K13" s="21">
        <f>J13/G13*100</f>
        <v>65.8753709198813</v>
      </c>
      <c r="L13" s="20">
        <f>G13-J13</f>
        <v>575</v>
      </c>
      <c r="M13" s="21">
        <f>L13/G13*100</f>
        <v>34.124629080118694</v>
      </c>
      <c r="N13" s="24">
        <v>575</v>
      </c>
      <c r="O13" s="19">
        <f>N13/G13*100</f>
        <v>34.124629080118694</v>
      </c>
      <c r="P13" s="24"/>
      <c r="Q13" s="19">
        <f>P13/G13*100</f>
        <v>0</v>
      </c>
      <c r="R13" s="19"/>
      <c r="S13" s="19"/>
      <c r="T13" s="19">
        <v>35</v>
      </c>
      <c r="U13" s="19">
        <v>0</v>
      </c>
      <c r="V13" s="19"/>
      <c r="W13" s="19">
        <v>4</v>
      </c>
    </row>
    <row r="14" spans="1:23" s="44" customFormat="1" ht="16.5" customHeight="1">
      <c r="A14" s="23" t="s">
        <v>27</v>
      </c>
      <c r="B14" s="17">
        <v>2564</v>
      </c>
      <c r="C14" s="17">
        <v>2270</v>
      </c>
      <c r="D14" s="18">
        <f>C14/B14*100</f>
        <v>88.53354134165366</v>
      </c>
      <c r="E14" s="17">
        <v>2270</v>
      </c>
      <c r="F14" s="19">
        <f>E14/B14*100</f>
        <v>88.53354134165366</v>
      </c>
      <c r="G14" s="17">
        <v>2270</v>
      </c>
      <c r="H14" s="19">
        <f>G14/E14*100</f>
        <v>100</v>
      </c>
      <c r="I14" s="19">
        <v>1726</v>
      </c>
      <c r="J14" s="24">
        <v>821</v>
      </c>
      <c r="K14" s="21">
        <f>J14/G14*100</f>
        <v>36.16740088105727</v>
      </c>
      <c r="L14" s="20">
        <f>G14-J14</f>
        <v>1449</v>
      </c>
      <c r="M14" s="21">
        <f>L14/G14*100</f>
        <v>63.83259911894273</v>
      </c>
      <c r="N14" s="24">
        <v>1274</v>
      </c>
      <c r="O14" s="19">
        <f>N14/G14*100</f>
        <v>56.12334801762115</v>
      </c>
      <c r="P14" s="24">
        <v>289</v>
      </c>
      <c r="Q14" s="19">
        <f>P14/G14*100</f>
        <v>12.731277533039648</v>
      </c>
      <c r="R14" s="19">
        <v>93</v>
      </c>
      <c r="S14" s="19">
        <v>143</v>
      </c>
      <c r="T14" s="19">
        <v>32</v>
      </c>
      <c r="U14" s="19">
        <f>T14/G14*100</f>
        <v>1.4096916299559472</v>
      </c>
      <c r="V14" s="19">
        <v>830</v>
      </c>
      <c r="W14" s="19">
        <v>12</v>
      </c>
    </row>
    <row r="15" spans="1:23" s="44" customFormat="1" ht="16.5" customHeight="1">
      <c r="A15" s="23" t="s">
        <v>28</v>
      </c>
      <c r="B15" s="17">
        <v>2226</v>
      </c>
      <c r="C15" s="17">
        <v>2221</v>
      </c>
      <c r="D15" s="18">
        <f>C15/B15*100</f>
        <v>99.77538185085355</v>
      </c>
      <c r="E15" s="20">
        <v>2221</v>
      </c>
      <c r="F15" s="19">
        <f>E15/B15*100</f>
        <v>99.77538185085355</v>
      </c>
      <c r="G15" s="20">
        <v>2221</v>
      </c>
      <c r="H15" s="19">
        <f>G15/E15*100</f>
        <v>100</v>
      </c>
      <c r="I15" s="19">
        <v>1918</v>
      </c>
      <c r="J15" s="24">
        <v>718</v>
      </c>
      <c r="K15" s="21">
        <f>J15/G15*100</f>
        <v>32.32778027915354</v>
      </c>
      <c r="L15" s="20">
        <f>G15-J15</f>
        <v>1503</v>
      </c>
      <c r="M15" s="21">
        <f>L15/G15*100</f>
        <v>67.67221972084646</v>
      </c>
      <c r="N15" s="24">
        <v>1088</v>
      </c>
      <c r="O15" s="19">
        <f>N15/G15*100</f>
        <v>48.986942818550204</v>
      </c>
      <c r="P15" s="24">
        <v>352</v>
      </c>
      <c r="Q15" s="19">
        <f>P15/G15*100</f>
        <v>15.84871679423683</v>
      </c>
      <c r="R15" s="19">
        <v>152</v>
      </c>
      <c r="S15" s="19"/>
      <c r="T15" s="19">
        <v>301</v>
      </c>
      <c r="U15" s="19">
        <v>0</v>
      </c>
      <c r="V15" s="19">
        <v>397</v>
      </c>
      <c r="W15" s="19">
        <v>3</v>
      </c>
    </row>
    <row r="16" spans="1:23" s="44" customFormat="1" ht="16.5" customHeight="1">
      <c r="A16" s="23" t="s">
        <v>29</v>
      </c>
      <c r="B16" s="17">
        <v>805</v>
      </c>
      <c r="C16" s="17">
        <v>789</v>
      </c>
      <c r="D16" s="18">
        <f>C16/B16*100</f>
        <v>98.01242236024845</v>
      </c>
      <c r="E16" s="20">
        <v>789</v>
      </c>
      <c r="F16" s="19">
        <f>E16/B16*100</f>
        <v>98.01242236024845</v>
      </c>
      <c r="G16" s="20">
        <v>789</v>
      </c>
      <c r="H16" s="19">
        <f>G16/E16*100</f>
        <v>100</v>
      </c>
      <c r="I16" s="19">
        <v>337</v>
      </c>
      <c r="J16" s="24">
        <v>564</v>
      </c>
      <c r="K16" s="21">
        <f>J16/G16*100</f>
        <v>71.48288973384031</v>
      </c>
      <c r="L16" s="20">
        <f>G16-J16</f>
        <v>225</v>
      </c>
      <c r="M16" s="21">
        <f>L16/G16*100</f>
        <v>28.517110266159694</v>
      </c>
      <c r="N16" s="24">
        <v>225</v>
      </c>
      <c r="O16" s="19">
        <f>N16/G16*100</f>
        <v>28.517110266159694</v>
      </c>
      <c r="P16" s="24"/>
      <c r="Q16" s="19">
        <f>P16/G16*100</f>
        <v>0</v>
      </c>
      <c r="R16" s="19"/>
      <c r="S16" s="19"/>
      <c r="T16" s="19"/>
      <c r="U16" s="19">
        <f>T16/G16*100</f>
        <v>0</v>
      </c>
      <c r="V16" s="19"/>
      <c r="W16" s="19">
        <v>0</v>
      </c>
    </row>
    <row r="17" spans="1:23" s="44" customFormat="1" ht="16.5" customHeight="1">
      <c r="A17" s="23" t="s">
        <v>30</v>
      </c>
      <c r="B17" s="17">
        <v>1166</v>
      </c>
      <c r="C17" s="17">
        <v>1163</v>
      </c>
      <c r="D17" s="18">
        <f>C17/B17*100</f>
        <v>99.74271012006861</v>
      </c>
      <c r="E17" s="20">
        <v>1163</v>
      </c>
      <c r="F17" s="19">
        <f>E17/B17*100</f>
        <v>99.74271012006861</v>
      </c>
      <c r="G17" s="20">
        <v>1163</v>
      </c>
      <c r="H17" s="19">
        <f>G17/E17*100</f>
        <v>100</v>
      </c>
      <c r="I17" s="19">
        <v>889</v>
      </c>
      <c r="J17" s="24">
        <v>543</v>
      </c>
      <c r="K17" s="21">
        <f>J17/G17*100</f>
        <v>46.689595872742906</v>
      </c>
      <c r="L17" s="20">
        <f>G17-J17</f>
        <v>620</v>
      </c>
      <c r="M17" s="21">
        <f>L17/G17*100</f>
        <v>53.310404127257094</v>
      </c>
      <c r="N17" s="24">
        <v>404</v>
      </c>
      <c r="O17" s="19">
        <f>N17/G17*100</f>
        <v>34.73774720550301</v>
      </c>
      <c r="P17" s="24">
        <v>161</v>
      </c>
      <c r="Q17" s="19">
        <f>P17/G17*100</f>
        <v>13.843508168529665</v>
      </c>
      <c r="R17" s="19"/>
      <c r="S17" s="19">
        <v>39</v>
      </c>
      <c r="T17" s="19">
        <v>93</v>
      </c>
      <c r="U17" s="19">
        <f>T17/G17*100</f>
        <v>7.996560619088563</v>
      </c>
      <c r="V17" s="19"/>
      <c r="W17" s="19">
        <v>0</v>
      </c>
    </row>
    <row r="18" spans="1:23" s="44" customFormat="1" ht="16.5" customHeight="1">
      <c r="A18" s="23" t="s">
        <v>31</v>
      </c>
      <c r="B18" s="17">
        <v>2740</v>
      </c>
      <c r="C18" s="17">
        <v>2438</v>
      </c>
      <c r="D18" s="18">
        <f>C18/B18*100</f>
        <v>88.97810218978101</v>
      </c>
      <c r="E18" s="20">
        <v>2438</v>
      </c>
      <c r="F18" s="19">
        <f>E18/B18*100</f>
        <v>88.97810218978101</v>
      </c>
      <c r="G18" s="20">
        <v>2438</v>
      </c>
      <c r="H18" s="19">
        <f>G18/E18*100</f>
        <v>100</v>
      </c>
      <c r="I18" s="19">
        <v>2190</v>
      </c>
      <c r="J18" s="24">
        <v>768</v>
      </c>
      <c r="K18" s="21">
        <f>J18/G18*100</f>
        <v>31.501230516817063</v>
      </c>
      <c r="L18" s="20">
        <f>G18-J18</f>
        <v>1670</v>
      </c>
      <c r="M18" s="21">
        <f>L18/G18*100</f>
        <v>68.49876948318294</v>
      </c>
      <c r="N18" s="24">
        <v>1398</v>
      </c>
      <c r="O18" s="19">
        <f>N18/G18*100</f>
        <v>57.34208367514356</v>
      </c>
      <c r="P18" s="24">
        <v>504</v>
      </c>
      <c r="Q18" s="19">
        <f>P18/G18*100</f>
        <v>20.672682526661198</v>
      </c>
      <c r="R18" s="19">
        <v>300</v>
      </c>
      <c r="S18" s="19">
        <v>90</v>
      </c>
      <c r="T18" s="19">
        <v>423</v>
      </c>
      <c r="U18" s="19">
        <f>T18/G18*100</f>
        <v>17.35028712059065</v>
      </c>
      <c r="V18" s="19"/>
      <c r="W18" s="19">
        <v>0</v>
      </c>
    </row>
    <row r="19" spans="1:23" s="44" customFormat="1" ht="16.5" customHeight="1">
      <c r="A19" s="23" t="s">
        <v>32</v>
      </c>
      <c r="B19" s="17">
        <v>2704</v>
      </c>
      <c r="C19" s="17">
        <v>2180</v>
      </c>
      <c r="D19" s="18">
        <f>C19/B19*100</f>
        <v>80.62130177514793</v>
      </c>
      <c r="E19" s="17">
        <v>2180</v>
      </c>
      <c r="F19" s="19">
        <f>E19/B19*100</f>
        <v>80.62130177514793</v>
      </c>
      <c r="G19" s="17">
        <v>2180</v>
      </c>
      <c r="H19" s="19">
        <f>G19/E19*100</f>
        <v>100</v>
      </c>
      <c r="I19" s="19">
        <v>1876</v>
      </c>
      <c r="J19" s="24">
        <v>983</v>
      </c>
      <c r="K19" s="21">
        <f>J19/G19*100</f>
        <v>45.091743119266056</v>
      </c>
      <c r="L19" s="20">
        <f>G19-J19</f>
        <v>1197</v>
      </c>
      <c r="M19" s="21">
        <f>L19/G19*100</f>
        <v>54.908256880733944</v>
      </c>
      <c r="N19" s="24">
        <v>1197</v>
      </c>
      <c r="O19" s="19">
        <f>N19/G19*100</f>
        <v>54.908256880733944</v>
      </c>
      <c r="P19" s="24">
        <v>250</v>
      </c>
      <c r="Q19" s="19">
        <f>P19/G19*100</f>
        <v>11.46788990825688</v>
      </c>
      <c r="R19" s="19">
        <v>207</v>
      </c>
      <c r="S19" s="19">
        <v>43</v>
      </c>
      <c r="T19" s="19">
        <v>150</v>
      </c>
      <c r="U19" s="19">
        <f>T19/G19*100</f>
        <v>6.8807339449541285</v>
      </c>
      <c r="V19" s="19"/>
      <c r="W19" s="19">
        <v>4</v>
      </c>
    </row>
    <row r="20" spans="1:23" s="44" customFormat="1" ht="16.5" customHeight="1">
      <c r="A20" s="23" t="s">
        <v>33</v>
      </c>
      <c r="B20" s="17">
        <v>2596</v>
      </c>
      <c r="C20" s="17">
        <v>2688</v>
      </c>
      <c r="D20" s="18">
        <f>C20/B20*100</f>
        <v>103.54391371340523</v>
      </c>
      <c r="E20" s="20">
        <v>2688</v>
      </c>
      <c r="F20" s="19">
        <f>E20/B20*100</f>
        <v>103.54391371340523</v>
      </c>
      <c r="G20" s="20">
        <v>2688</v>
      </c>
      <c r="H20" s="19">
        <f>G20/E20*100</f>
        <v>100</v>
      </c>
      <c r="I20" s="19">
        <v>1678</v>
      </c>
      <c r="J20" s="24">
        <v>1320</v>
      </c>
      <c r="K20" s="21">
        <f>J20/G20*100</f>
        <v>49.107142857142854</v>
      </c>
      <c r="L20" s="20">
        <f>G20-J20</f>
        <v>1368</v>
      </c>
      <c r="M20" s="21">
        <f>L20/G20*100</f>
        <v>50.89285714285714</v>
      </c>
      <c r="N20" s="20">
        <v>1368</v>
      </c>
      <c r="O20" s="19">
        <f>N20/G20*100</f>
        <v>50.89285714285714</v>
      </c>
      <c r="P20" s="24">
        <v>118</v>
      </c>
      <c r="Q20" s="19">
        <f>P20/G20*100</f>
        <v>4.389880952380952</v>
      </c>
      <c r="R20" s="19">
        <v>118</v>
      </c>
      <c r="S20" s="19"/>
      <c r="T20" s="19">
        <v>118</v>
      </c>
      <c r="U20" s="19">
        <f>T20/G20*100</f>
        <v>4.389880952380952</v>
      </c>
      <c r="V20" s="19"/>
      <c r="W20" s="19">
        <v>3</v>
      </c>
    </row>
    <row r="21" spans="1:23" s="44" customFormat="1" ht="16.5" customHeight="1">
      <c r="A21" s="23" t="s">
        <v>34</v>
      </c>
      <c r="B21" s="17">
        <v>3065</v>
      </c>
      <c r="C21" s="17">
        <v>2686</v>
      </c>
      <c r="D21" s="18">
        <f>C21/B21*100</f>
        <v>87.63458401305057</v>
      </c>
      <c r="E21" s="17">
        <v>2660</v>
      </c>
      <c r="F21" s="19">
        <f>E21/B21*100</f>
        <v>86.7862969004894</v>
      </c>
      <c r="G21" s="17">
        <v>2660</v>
      </c>
      <c r="H21" s="19">
        <f>G21/E21*100</f>
        <v>100</v>
      </c>
      <c r="I21" s="19">
        <v>1991</v>
      </c>
      <c r="J21" s="24">
        <v>756</v>
      </c>
      <c r="K21" s="21">
        <f>J21/G21*100</f>
        <v>28.421052631578945</v>
      </c>
      <c r="L21" s="20">
        <f>G21-J21</f>
        <v>1904</v>
      </c>
      <c r="M21" s="21">
        <f>L21/G21*100</f>
        <v>71.57894736842105</v>
      </c>
      <c r="N21" s="24">
        <v>1904</v>
      </c>
      <c r="O21" s="19">
        <f>N21/G21*100</f>
        <v>71.57894736842105</v>
      </c>
      <c r="P21" s="24">
        <v>200</v>
      </c>
      <c r="Q21" s="19">
        <f>P21/G21*100</f>
        <v>7.518796992481203</v>
      </c>
      <c r="R21" s="19">
        <v>200</v>
      </c>
      <c r="S21" s="19"/>
      <c r="T21" s="19"/>
      <c r="U21" s="19">
        <f>T21/G21*100</f>
        <v>0</v>
      </c>
      <c r="V21" s="19"/>
      <c r="W21" s="19">
        <v>8</v>
      </c>
    </row>
    <row r="22" spans="1:23" s="44" customFormat="1" ht="16.5" customHeight="1">
      <c r="A22" s="23" t="s">
        <v>35</v>
      </c>
      <c r="B22" s="17">
        <v>2549</v>
      </c>
      <c r="C22" s="17">
        <v>2142</v>
      </c>
      <c r="D22" s="18">
        <f>C22/B22*100</f>
        <v>84.03295409964691</v>
      </c>
      <c r="E22" s="26">
        <v>2142</v>
      </c>
      <c r="F22" s="19">
        <f>E22/B22*100</f>
        <v>84.03295409964691</v>
      </c>
      <c r="G22" s="20">
        <v>2142</v>
      </c>
      <c r="H22" s="19">
        <f>G22/E22*100</f>
        <v>100</v>
      </c>
      <c r="I22" s="19">
        <v>1839</v>
      </c>
      <c r="J22" s="24">
        <v>1073</v>
      </c>
      <c r="K22" s="21">
        <f>J22/G22*100</f>
        <v>50.093370681605975</v>
      </c>
      <c r="L22" s="20">
        <f>G22-J22</f>
        <v>1069</v>
      </c>
      <c r="M22" s="21">
        <f>L22/G22*100</f>
        <v>49.906629318394025</v>
      </c>
      <c r="N22" s="24">
        <v>1069</v>
      </c>
      <c r="O22" s="19">
        <f>N22/G22*100</f>
        <v>49.906629318394025</v>
      </c>
      <c r="P22" s="24"/>
      <c r="Q22" s="19">
        <f>P22/G22*100</f>
        <v>0</v>
      </c>
      <c r="R22" s="19"/>
      <c r="S22" s="19"/>
      <c r="T22" s="19">
        <v>613</v>
      </c>
      <c r="U22" s="19">
        <f>T22/G22*100</f>
        <v>28.618113912231557</v>
      </c>
      <c r="V22" s="19"/>
      <c r="W22" s="19">
        <v>4</v>
      </c>
    </row>
    <row r="23" spans="1:23" s="44" customFormat="1" ht="16.5" customHeight="1">
      <c r="A23" s="23" t="s">
        <v>36</v>
      </c>
      <c r="B23" s="17">
        <v>2318</v>
      </c>
      <c r="C23" s="17">
        <v>2190</v>
      </c>
      <c r="D23" s="18">
        <f>C23/B23*100</f>
        <v>94.47799827437447</v>
      </c>
      <c r="E23" s="17">
        <v>2190</v>
      </c>
      <c r="F23" s="19">
        <f>E23/B23*100</f>
        <v>94.47799827437447</v>
      </c>
      <c r="G23" s="17">
        <v>2190</v>
      </c>
      <c r="H23" s="19">
        <f>G23/E23*100</f>
        <v>100</v>
      </c>
      <c r="I23" s="19">
        <v>835</v>
      </c>
      <c r="J23" s="24">
        <v>1457</v>
      </c>
      <c r="K23" s="21">
        <f>J23/G23*100</f>
        <v>66.52968036529681</v>
      </c>
      <c r="L23" s="20">
        <f>G23-J23</f>
        <v>733</v>
      </c>
      <c r="M23" s="21">
        <f>L23/G23*100</f>
        <v>33.470319634703195</v>
      </c>
      <c r="N23" s="24">
        <v>733</v>
      </c>
      <c r="O23" s="19">
        <f>N23/G23*100</f>
        <v>33.470319634703195</v>
      </c>
      <c r="P23" s="24"/>
      <c r="Q23" s="19">
        <f>P23/G23*100</f>
        <v>0</v>
      </c>
      <c r="R23" s="19"/>
      <c r="S23" s="19"/>
      <c r="T23" s="19"/>
      <c r="U23" s="19">
        <f>T23/G23*100</f>
        <v>0</v>
      </c>
      <c r="V23" s="19"/>
      <c r="W23" s="19">
        <v>0</v>
      </c>
    </row>
    <row r="24" spans="1:23" s="44" customFormat="1" ht="16.5" customHeight="1">
      <c r="A24" s="23" t="s">
        <v>37</v>
      </c>
      <c r="B24" s="17">
        <v>507</v>
      </c>
      <c r="C24" s="17">
        <v>165</v>
      </c>
      <c r="D24" s="18">
        <f>C24/B24*100</f>
        <v>32.544378698224854</v>
      </c>
      <c r="E24" s="20">
        <v>165</v>
      </c>
      <c r="F24" s="19">
        <f>E24/B24*100</f>
        <v>32.544378698224854</v>
      </c>
      <c r="G24" s="20">
        <v>165</v>
      </c>
      <c r="H24" s="19">
        <f>G24/E24*100</f>
        <v>100</v>
      </c>
      <c r="I24" s="19">
        <v>385</v>
      </c>
      <c r="J24" s="24">
        <v>165</v>
      </c>
      <c r="K24" s="21">
        <f>J24/G24*100</f>
        <v>100</v>
      </c>
      <c r="L24" s="20">
        <f>G24-J24</f>
        <v>0</v>
      </c>
      <c r="M24" s="21">
        <f>L24/G24*100</f>
        <v>0</v>
      </c>
      <c r="N24" s="24"/>
      <c r="O24" s="19">
        <f>N24/G24*100</f>
        <v>0</v>
      </c>
      <c r="P24" s="24"/>
      <c r="Q24" s="19">
        <f>P24/G24*100</f>
        <v>0</v>
      </c>
      <c r="R24" s="19"/>
      <c r="S24" s="19"/>
      <c r="T24" s="19"/>
      <c r="U24" s="19">
        <f>T24/G24*100</f>
        <v>0</v>
      </c>
      <c r="V24" s="19"/>
      <c r="W24" s="19">
        <v>0</v>
      </c>
    </row>
    <row r="25" spans="1:23" s="44" customFormat="1" ht="16.5" customHeight="1">
      <c r="A25" s="23" t="s">
        <v>38</v>
      </c>
      <c r="B25" s="17">
        <v>2206</v>
      </c>
      <c r="C25" s="17">
        <v>2069</v>
      </c>
      <c r="D25" s="18">
        <f>C25/B25*100</f>
        <v>93.78966455122394</v>
      </c>
      <c r="E25" s="20">
        <v>2069</v>
      </c>
      <c r="F25" s="19">
        <f>E25/B25*100</f>
        <v>93.78966455122394</v>
      </c>
      <c r="G25" s="20">
        <v>2069</v>
      </c>
      <c r="H25" s="19">
        <f>G25/E25*100</f>
        <v>100</v>
      </c>
      <c r="I25" s="19">
        <v>2028</v>
      </c>
      <c r="J25" s="24">
        <v>1106</v>
      </c>
      <c r="K25" s="21">
        <f>J25/G25*100</f>
        <v>53.45577573707105</v>
      </c>
      <c r="L25" s="20">
        <f>G25-J25</f>
        <v>963</v>
      </c>
      <c r="M25" s="21">
        <f>L25/G25*100</f>
        <v>46.54422426292895</v>
      </c>
      <c r="N25" s="27">
        <v>963</v>
      </c>
      <c r="O25" s="19">
        <f>N25/G25*100</f>
        <v>46.54422426292895</v>
      </c>
      <c r="P25" s="24">
        <v>2</v>
      </c>
      <c r="Q25" s="19">
        <f>P25/G25*100</f>
        <v>0.09666505558240696</v>
      </c>
      <c r="R25" s="19"/>
      <c r="S25" s="19">
        <v>2</v>
      </c>
      <c r="T25" s="19"/>
      <c r="U25" s="19">
        <f>T25/G25*100</f>
        <v>0</v>
      </c>
      <c r="V25" s="19"/>
      <c r="W25" s="19">
        <v>3</v>
      </c>
    </row>
    <row r="26" spans="1:23" s="44" customFormat="1" ht="16.5" customHeight="1">
      <c r="A26" s="23" t="s">
        <v>39</v>
      </c>
      <c r="B26" s="17">
        <v>3179</v>
      </c>
      <c r="C26" s="17">
        <v>3216</v>
      </c>
      <c r="D26" s="18">
        <f>C26/B26*100</f>
        <v>101.16388801509908</v>
      </c>
      <c r="E26" s="20">
        <v>3216</v>
      </c>
      <c r="F26" s="19">
        <f>E26/B26*100</f>
        <v>101.16388801509908</v>
      </c>
      <c r="G26" s="20">
        <v>3216</v>
      </c>
      <c r="H26" s="19">
        <f>G26/E26*100</f>
        <v>100</v>
      </c>
      <c r="I26" s="19">
        <v>2935</v>
      </c>
      <c r="J26" s="24">
        <v>2233</v>
      </c>
      <c r="K26" s="21">
        <f>J26/G26*100</f>
        <v>69.43407960199005</v>
      </c>
      <c r="L26" s="20">
        <f>G26-J26</f>
        <v>983</v>
      </c>
      <c r="M26" s="21">
        <f>L26/G26*100</f>
        <v>30.56592039800995</v>
      </c>
      <c r="N26" s="24">
        <v>983</v>
      </c>
      <c r="O26" s="19">
        <f>N26/G26*100</f>
        <v>30.56592039800995</v>
      </c>
      <c r="P26" s="24">
        <v>60</v>
      </c>
      <c r="Q26" s="19">
        <f>P26/G26*100</f>
        <v>1.8656716417910446</v>
      </c>
      <c r="R26" s="19">
        <v>60</v>
      </c>
      <c r="S26" s="19"/>
      <c r="T26" s="19"/>
      <c r="U26" s="19">
        <f>T26/G26*100</f>
        <v>0</v>
      </c>
      <c r="V26" s="19">
        <v>471</v>
      </c>
      <c r="W26" s="19">
        <v>7</v>
      </c>
    </row>
    <row r="27" spans="1:23" s="44" customFormat="1" ht="16.5" customHeight="1">
      <c r="A27" s="23" t="s">
        <v>40</v>
      </c>
      <c r="B27" s="17">
        <v>2680</v>
      </c>
      <c r="C27" s="17">
        <v>2457</v>
      </c>
      <c r="D27" s="18">
        <f>C27/B27*100</f>
        <v>91.67910447761194</v>
      </c>
      <c r="E27" s="20">
        <v>2248</v>
      </c>
      <c r="F27" s="19">
        <f>E27/B27*100</f>
        <v>83.88059701492537</v>
      </c>
      <c r="G27" s="20">
        <v>2248</v>
      </c>
      <c r="H27" s="19">
        <f>G27/E27*100</f>
        <v>100</v>
      </c>
      <c r="I27" s="19">
        <v>1774</v>
      </c>
      <c r="J27" s="24">
        <v>1063</v>
      </c>
      <c r="K27" s="21">
        <f>J27/G27*100</f>
        <v>47.286476868327405</v>
      </c>
      <c r="L27" s="20">
        <f>G27-J27</f>
        <v>1185</v>
      </c>
      <c r="M27" s="21">
        <f>L27/G27*100</f>
        <v>52.7135231316726</v>
      </c>
      <c r="N27" s="24">
        <v>1185</v>
      </c>
      <c r="O27" s="19">
        <f>N27/G27*100</f>
        <v>52.7135231316726</v>
      </c>
      <c r="P27" s="24"/>
      <c r="Q27" s="19">
        <f>P27/G27*100</f>
        <v>0</v>
      </c>
      <c r="R27" s="28"/>
      <c r="S27" s="28"/>
      <c r="T27" s="28">
        <v>133</v>
      </c>
      <c r="U27" s="19">
        <f>T27/G27*100</f>
        <v>5.9163701067615655</v>
      </c>
      <c r="V27" s="19"/>
      <c r="W27" s="19">
        <v>4</v>
      </c>
    </row>
    <row r="28" spans="1:23" s="44" customFormat="1" ht="16.5" customHeight="1">
      <c r="A28" s="51" t="s">
        <v>41</v>
      </c>
      <c r="B28" s="30">
        <f>SUM(B7:B27)</f>
        <v>49234</v>
      </c>
      <c r="C28" s="30">
        <f>SUM(C7:C27)</f>
        <v>43581</v>
      </c>
      <c r="D28" s="31">
        <f>C28/B28*100</f>
        <v>88.51809724986798</v>
      </c>
      <c r="E28" s="32">
        <f>SUM(E7:E27)</f>
        <v>43096</v>
      </c>
      <c r="F28" s="33">
        <f>E28/B28*100</f>
        <v>87.53300564650445</v>
      </c>
      <c r="G28" s="32">
        <f>SUM(G7:G27)</f>
        <v>43096</v>
      </c>
      <c r="H28" s="33">
        <f>G28/E28*100</f>
        <v>100</v>
      </c>
      <c r="I28" s="52">
        <f>SUM(I7:I27)</f>
        <v>34584</v>
      </c>
      <c r="J28" s="32">
        <f>SUM(J7:J27)</f>
        <v>19578</v>
      </c>
      <c r="K28" s="34">
        <f>J28/G28*100</f>
        <v>45.428810098385</v>
      </c>
      <c r="L28" s="35" t="s">
        <v>48</v>
      </c>
      <c r="M28" s="36" t="e">
        <f>L28/G28*100</f>
        <v>#VALUE!</v>
      </c>
      <c r="N28" s="32">
        <f>SUM(N7:N27)</f>
        <v>21309</v>
      </c>
      <c r="O28" s="37">
        <f>N28/G28*100</f>
        <v>49.44542416929645</v>
      </c>
      <c r="P28" s="32">
        <f>SUM(P7:P27)</f>
        <v>3039</v>
      </c>
      <c r="Q28" s="37">
        <f>P28/G28*100</f>
        <v>7.05169853350659</v>
      </c>
      <c r="R28" s="38">
        <f>SUM(R7:R27)</f>
        <v>2173</v>
      </c>
      <c r="S28" s="38">
        <f>SUM(S7:S27)</f>
        <v>377</v>
      </c>
      <c r="T28" s="32">
        <f>SUM(T7:T27)</f>
        <v>2617</v>
      </c>
      <c r="U28" s="37">
        <f>T28/G28*100</f>
        <v>6.0724893261555595</v>
      </c>
      <c r="V28" s="37">
        <f>SUM(V7:V27)</f>
        <v>2433</v>
      </c>
      <c r="W28" s="37">
        <f>SUM(W7:W27)</f>
        <v>84</v>
      </c>
    </row>
    <row r="29" spans="1:23" s="44" customFormat="1" ht="21" customHeight="1">
      <c r="A29" s="53" t="s">
        <v>49</v>
      </c>
      <c r="B29" s="40">
        <v>48243</v>
      </c>
      <c r="C29" s="40">
        <v>48945</v>
      </c>
      <c r="D29" s="54">
        <f>C29/B29*100</f>
        <v>101.45513338722716</v>
      </c>
      <c r="E29" s="40">
        <v>48936</v>
      </c>
      <c r="F29" s="55">
        <f>E29/C29*100</f>
        <v>99.98161201348452</v>
      </c>
      <c r="G29" s="40">
        <v>48936</v>
      </c>
      <c r="H29" s="41">
        <f>G29/E29*100</f>
        <v>100</v>
      </c>
      <c r="I29" s="41"/>
      <c r="J29" s="40">
        <v>20702</v>
      </c>
      <c r="K29" s="42">
        <f>J29/G29*100</f>
        <v>42.30423410168383</v>
      </c>
      <c r="L29" s="40">
        <f>G29-J29</f>
        <v>28234</v>
      </c>
      <c r="M29" s="42">
        <f>L29/G29*100</f>
        <v>57.69576589831617</v>
      </c>
      <c r="N29" s="42">
        <v>27926</v>
      </c>
      <c r="O29" s="41">
        <f>N29/G29*100</f>
        <v>57.06637240477358</v>
      </c>
      <c r="P29" s="40">
        <v>586</v>
      </c>
      <c r="Q29" s="41">
        <f>P29/G29*100</f>
        <v>1.1974824260258297</v>
      </c>
      <c r="R29" s="40">
        <v>486</v>
      </c>
      <c r="S29" s="40">
        <v>100</v>
      </c>
      <c r="T29" s="40">
        <v>526</v>
      </c>
      <c r="U29" s="41">
        <f>T29/G29*100</f>
        <v>1.074873303907144</v>
      </c>
      <c r="V29" s="40">
        <v>664</v>
      </c>
      <c r="W29" s="40"/>
    </row>
    <row r="30" spans="1:22" ht="12.75">
      <c r="A30" s="56"/>
      <c r="T30" s="56"/>
      <c r="U30" s="56"/>
      <c r="V30" s="56"/>
    </row>
    <row r="31" spans="1:22" ht="12.75">
      <c r="A31" s="56"/>
      <c r="T31" s="56"/>
      <c r="U31" s="56"/>
      <c r="V31" s="56"/>
    </row>
    <row r="32" spans="1:22" ht="12.75">
      <c r="A32" s="56"/>
      <c r="T32" s="56"/>
      <c r="U32" s="56"/>
      <c r="V32" s="56"/>
    </row>
    <row r="33" spans="1:23" ht="12.75">
      <c r="A33" s="57" t="s">
        <v>50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 t="s">
        <v>51</v>
      </c>
      <c r="T33" s="57"/>
      <c r="U33" s="57"/>
      <c r="V33" s="59"/>
      <c r="W33" s="60"/>
    </row>
    <row r="34" spans="1:22" ht="12.7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1"/>
      <c r="U34" s="56"/>
      <c r="V34" s="56"/>
    </row>
    <row r="35" spans="1:22" ht="12.75">
      <c r="A35" s="56"/>
      <c r="T35" s="56"/>
      <c r="U35" s="56"/>
      <c r="V35" s="56"/>
    </row>
    <row r="36" spans="1:22" ht="12.75">
      <c r="A36" s="56" t="s">
        <v>52</v>
      </c>
      <c r="T36" s="56"/>
      <c r="U36" s="56"/>
      <c r="V36" s="56"/>
    </row>
    <row r="37" spans="1:22" ht="12.75">
      <c r="A37" s="56" t="s">
        <v>53</v>
      </c>
      <c r="T37" s="56"/>
      <c r="U37" s="56"/>
      <c r="V37" s="56"/>
    </row>
  </sheetData>
  <sheetProtection selectLockedCells="1" selectUnlockedCells="1"/>
  <mergeCells count="24">
    <mergeCell ref="A2:U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R4:S4"/>
    <mergeCell ref="T4:U4"/>
    <mergeCell ref="V4:V6"/>
    <mergeCell ref="W4:W6"/>
    <mergeCell ref="P5:P6"/>
    <mergeCell ref="R5:R6"/>
    <mergeCell ref="S5:S6"/>
    <mergeCell ref="T5:T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Шашкарова</dc:creator>
  <cp:keywords/>
  <dc:description/>
  <cp:lastModifiedBy/>
  <cp:lastPrinted>2012-12-28T11:31:09Z</cp:lastPrinted>
  <dcterms:created xsi:type="dcterms:W3CDTF">2012-10-15T10:51:12Z</dcterms:created>
  <dcterms:modified xsi:type="dcterms:W3CDTF">2013-01-10T12:35:20Z</dcterms:modified>
  <cp:category/>
  <cp:version/>
  <cp:contentType/>
  <cp:contentStatus/>
  <cp:revision>1</cp:revision>
</cp:coreProperties>
</file>